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 Lehre\International\TUBS_UTC\Werbung\"/>
    </mc:Choice>
  </mc:AlternateContent>
  <xr:revisionPtr revIDLastSave="0" documentId="13_ncr:1_{3B2AEF63-C1BD-45D1-BB4E-05ADDF7E97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Sheet1!$C$1:$R$1346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K31" i="1"/>
  <c r="L31" i="1"/>
  <c r="J31" i="1"/>
  <c r="Q27" i="1"/>
  <c r="R27" i="1"/>
  <c r="Q28" i="1"/>
  <c r="R28" i="1"/>
  <c r="Q29" i="1"/>
  <c r="R29" i="1"/>
  <c r="Q30" i="1"/>
  <c r="R30" i="1"/>
  <c r="Q31" i="1"/>
  <c r="R31" i="1"/>
  <c r="Q32" i="1"/>
  <c r="R32" i="1"/>
  <c r="R26" i="1"/>
  <c r="Q26" i="1"/>
  <c r="Q20" i="1"/>
  <c r="R20" i="1"/>
  <c r="Q21" i="1"/>
  <c r="R21" i="1"/>
  <c r="Q22" i="1"/>
  <c r="R22" i="1"/>
  <c r="R19" i="1"/>
  <c r="Q19" i="1"/>
  <c r="E30" i="1"/>
  <c r="F30" i="1"/>
  <c r="E31" i="1"/>
  <c r="F31" i="1"/>
  <c r="E32" i="1"/>
  <c r="F32" i="1"/>
  <c r="E33" i="1"/>
  <c r="F33" i="1"/>
  <c r="E34" i="1"/>
  <c r="F34" i="1"/>
  <c r="E35" i="1"/>
  <c r="F35" i="1"/>
  <c r="E29" i="1"/>
  <c r="F2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F19" i="1"/>
  <c r="E19" i="1"/>
  <c r="Q49" i="1" l="1"/>
  <c r="C49" i="1"/>
  <c r="Q318" i="1"/>
  <c r="C318" i="1"/>
  <c r="J1056" i="1" l="1"/>
  <c r="J112" i="1"/>
  <c r="J689" i="1"/>
  <c r="J52" i="1" l="1"/>
  <c r="J360" i="1" l="1"/>
  <c r="R33" i="1" l="1"/>
  <c r="E36" i="1"/>
  <c r="F36" i="1"/>
  <c r="R23" i="1"/>
  <c r="F27" i="1"/>
  <c r="E37" i="1" l="1"/>
  <c r="J1340" i="1" l="1"/>
  <c r="J1338" i="1"/>
  <c r="J1336" i="1"/>
  <c r="J787" i="1"/>
  <c r="J325" i="1"/>
  <c r="J323" i="1"/>
  <c r="J314" i="1"/>
  <c r="J312" i="1"/>
  <c r="J310" i="1"/>
  <c r="J269" i="1"/>
  <c r="J71" i="1"/>
  <c r="J74" i="1"/>
  <c r="J85" i="1"/>
  <c r="J96" i="1"/>
  <c r="J104" i="1"/>
  <c r="E27" i="1" l="1"/>
  <c r="E28" i="1" s="1"/>
  <c r="Q23" i="1"/>
  <c r="Q24" i="1" s="1"/>
  <c r="J688" i="1"/>
  <c r="J322" i="1"/>
  <c r="Q33" i="1" s="1"/>
  <c r="Q34" i="1" s="1"/>
  <c r="J70" i="1"/>
  <c r="P316" i="1" s="1"/>
  <c r="Q1346" i="1" l="1"/>
</calcChain>
</file>

<file path=xl/sharedStrings.xml><?xml version="1.0" encoding="utf-8"?>
<sst xmlns="http://schemas.openxmlformats.org/spreadsheetml/2006/main" count="4819" uniqueCount="1165">
  <si>
    <t>T U    B R A U N S C H W E I G</t>
  </si>
  <si>
    <t>UT Compiègne</t>
  </si>
  <si>
    <t>Vertiefung</t>
  </si>
  <si>
    <t>Semester -turnus</t>
  </si>
  <si>
    <t>TUBS-Code</t>
  </si>
  <si>
    <t>TUBS-Titel</t>
  </si>
  <si>
    <t>max. ECTS an TUBS</t>
  </si>
  <si>
    <t>Labor</t>
  </si>
  <si>
    <t>CS, TM, TSH, SP</t>
  </si>
  <si>
    <t>UTC-Code</t>
  </si>
  <si>
    <t>UTC-titre</t>
  </si>
  <si>
    <t>max. ECTS an UTC</t>
  </si>
  <si>
    <t>Labo.</t>
  </si>
  <si>
    <t>ECTS an UTC</t>
  </si>
  <si>
    <t>Semester</t>
  </si>
  <si>
    <t>C</t>
  </si>
  <si>
    <t>Pflichtbereich</t>
  </si>
  <si>
    <t>Ingenieurwissenschaftliche Grundlagen</t>
  </si>
  <si>
    <t>WS</t>
  </si>
  <si>
    <t>MB-IPROM-16</t>
  </si>
  <si>
    <t>Einführung in die Messtechnik</t>
  </si>
  <si>
    <t>MB-ISM-19</t>
  </si>
  <si>
    <t>Grundlagen der Strömungsmechanik</t>
  </si>
  <si>
    <t>WS /SS</t>
  </si>
  <si>
    <t>MB-STD-46</t>
  </si>
  <si>
    <t>Regelungstechnik</t>
  </si>
  <si>
    <t>MB-IFM-20</t>
  </si>
  <si>
    <t>Technische Mechanik 1</t>
  </si>
  <si>
    <t>SS</t>
  </si>
  <si>
    <t>MB-IFM-21</t>
  </si>
  <si>
    <t>Technische Mechanik 2</t>
  </si>
  <si>
    <t>MB-IFT-01</t>
  </si>
  <si>
    <t>Thermodynamik</t>
  </si>
  <si>
    <t>MB-IfW-29</t>
  </si>
  <si>
    <t>Werkstoffwissenschaften</t>
  </si>
  <si>
    <t>Mathematische/Naturwissenschaftliche Grundlagen</t>
  </si>
  <si>
    <t>MB-IFL-16</t>
  </si>
  <si>
    <t>Einführung in computergestützte Methoden für Ingenieure</t>
  </si>
  <si>
    <t>MB-STD-63</t>
  </si>
  <si>
    <t>Grundlagen in Naturwissenschaft und Technik</t>
  </si>
  <si>
    <t>MAT-STD1-16</t>
  </si>
  <si>
    <t>Ingenieurmathematik A</t>
  </si>
  <si>
    <t>MAT-STD1-17</t>
  </si>
  <si>
    <t>Ingenieurmathematik B</t>
  </si>
  <si>
    <t>MAT-STD2-06</t>
  </si>
  <si>
    <t>Ingenieurmathematik V</t>
  </si>
  <si>
    <t>Ingenieuranwendungen</t>
  </si>
  <si>
    <t>MB-IK-23</t>
  </si>
  <si>
    <t>Grundlagen des Konstruierens</t>
  </si>
  <si>
    <t>MB-IK-02</t>
  </si>
  <si>
    <t>Grundlagen komplexer Maschinenelemente und Antriebe</t>
  </si>
  <si>
    <t>Wahlpflichtbereich</t>
  </si>
  <si>
    <t>MB-DuS-18</t>
  </si>
  <si>
    <t>Maschinendynamik</t>
  </si>
  <si>
    <t>MB-IFT-08</t>
  </si>
  <si>
    <t>Wärme-und Stoffübertragung</t>
  </si>
  <si>
    <t>Numerik</t>
  </si>
  <si>
    <t>AM</t>
  </si>
  <si>
    <t>MB-IFM-31</t>
  </si>
  <si>
    <t>Finite-Elemente-Methoden</t>
  </si>
  <si>
    <t>MB-IfW-30</t>
  </si>
  <si>
    <t>Numerische Methoden in der Materialwissenschaft</t>
  </si>
  <si>
    <t>MB-DuS-32</t>
  </si>
  <si>
    <t>Simulation mechatronischer Systeme</t>
  </si>
  <si>
    <t>MB-WuB-33</t>
  </si>
  <si>
    <t>Einführung in numerische Methoden für Ingenieure</t>
  </si>
  <si>
    <t>Mw</t>
  </si>
  <si>
    <t>Mk</t>
  </si>
  <si>
    <t>PSt</t>
  </si>
  <si>
    <t>MB-ISM-20</t>
  </si>
  <si>
    <t>Berechnungsmethoden in der Aerodynamik</t>
  </si>
  <si>
    <t>MB-VuA-39</t>
  </si>
  <si>
    <t>Numerische Methoden in der Kraftfahrzeugtechnik</t>
  </si>
  <si>
    <t>Mechanik und Festigkeit</t>
  </si>
  <si>
    <t>MB-IFM-29</t>
  </si>
  <si>
    <t>Höhere Festigkeitslehre</t>
  </si>
  <si>
    <t>MB-IfW-31</t>
  </si>
  <si>
    <t>Mechanisches Verhalten der Werkstoffe</t>
  </si>
  <si>
    <t>MB-DuS-31</t>
  </si>
  <si>
    <t>Modellierung mechatronischer Systeme</t>
  </si>
  <si>
    <t>MB-IPAT-36</t>
  </si>
  <si>
    <t>Grundlagen der Mechanischen Verfahrenstechnik (MB)</t>
  </si>
  <si>
    <t>MB-ILR-58</t>
  </si>
  <si>
    <t>Flugleistungen</t>
  </si>
  <si>
    <t>Konstruktionstechnik</t>
  </si>
  <si>
    <t>MB-IK-20</t>
  </si>
  <si>
    <t>Grundlagen der Produktentwicklung und Konstruktion</t>
  </si>
  <si>
    <t>MB-IPAT-34</t>
  </si>
  <si>
    <t>Anlagenbau (MB)</t>
  </si>
  <si>
    <t>MB-IFL-19</t>
  </si>
  <si>
    <t>Ingenieurtheorien des Leichtbaus</t>
  </si>
  <si>
    <t>MB-FZT-26</t>
  </si>
  <si>
    <t>Grundlagen der Fahrzeugkonstruktion</t>
  </si>
  <si>
    <t>Fertigungstechnik</t>
  </si>
  <si>
    <t>MB-IWF-42</t>
  </si>
  <si>
    <t>Kompetenzfeld</t>
  </si>
  <si>
    <t>MB-MT-22</t>
  </si>
  <si>
    <t>Aktoren</t>
  </si>
  <si>
    <t>MB-STD-70</t>
  </si>
  <si>
    <t>Allgemeine numerische Methoden</t>
  </si>
  <si>
    <t>MB-MT-18</t>
  </si>
  <si>
    <t>Angewandte Elektronik</t>
  </si>
  <si>
    <t>MB-MT-19</t>
  </si>
  <si>
    <t>Angewandte Elektronik mit Labor</t>
  </si>
  <si>
    <t>MB-IFS-23</t>
  </si>
  <si>
    <t>Aufbau- und Verbindungstechnik</t>
  </si>
  <si>
    <t>MB-DuS-33</t>
  </si>
  <si>
    <t>Dynamik in Fallbeispielen aus der Industrie</t>
  </si>
  <si>
    <t>MB-IFM-30</t>
  </si>
  <si>
    <t>Computational Biomechanics</t>
  </si>
  <si>
    <t>CHE-ITC-25</t>
  </si>
  <si>
    <t>Einführung in die Chemie der Werkstoffe</t>
  </si>
  <si>
    <t>MB-MT-23</t>
  </si>
  <si>
    <t>Einführung in die Mechatronik</t>
  </si>
  <si>
    <t>ET-HTEE-21</t>
  </si>
  <si>
    <t>Elektrotechnik II für Maschinenbau</t>
  </si>
  <si>
    <t>MB-IFS-21</t>
  </si>
  <si>
    <t>Fügetechnik</t>
  </si>
  <si>
    <t>MB-IFS-22</t>
  </si>
  <si>
    <t>Fügetechnik mit Labor</t>
  </si>
  <si>
    <t>MB-IfW-32</t>
  </si>
  <si>
    <t>Funktionswerkstoffe für Maschinenbauer</t>
  </si>
  <si>
    <t>MB-IFM-25</t>
  </si>
  <si>
    <t>Funktionswerkstoffe - Modellierung und Simulation</t>
  </si>
  <si>
    <t>MB-IFM-26</t>
  </si>
  <si>
    <t>Funktionswerkstoffe - Modellierung und Simulation mit Rechnerpraktikum</t>
  </si>
  <si>
    <t>MB-FZT-25</t>
  </si>
  <si>
    <t>Grundlagen der Fahrzeugtechnik</t>
  </si>
  <si>
    <t>MB-MT-20</t>
  </si>
  <si>
    <t>Grundlagen der Mikrosystemtechnik</t>
  </si>
  <si>
    <t>MB-MT-21</t>
  </si>
  <si>
    <t>Grundlagen der Mikrosystemtechnik mit Labor</t>
  </si>
  <si>
    <t>MB-PFI-22</t>
  </si>
  <si>
    <t>Grundlagen der Umweltschutztechnik</t>
  </si>
  <si>
    <t>MB-IFM-27</t>
  </si>
  <si>
    <t>Kontinuumsmechanik 1 - Matrizen- und Tensorrechnung</t>
  </si>
  <si>
    <t>MB-IFM-28</t>
  </si>
  <si>
    <t>Kontinuumsmechanik 2 - Grundlagen</t>
  </si>
  <si>
    <t>MB-IfW-33</t>
  </si>
  <si>
    <t>Korrosion der Werkstoffe</t>
  </si>
  <si>
    <t>MB-IK-21</t>
  </si>
  <si>
    <t>Praxisorientiertes Konstruktionsprojekt mit Labor</t>
  </si>
  <si>
    <t>MB-IAF-04</t>
  </si>
  <si>
    <t>Prinzipien der Adaptronik</t>
  </si>
  <si>
    <t>WS/SS</t>
  </si>
  <si>
    <t>MB-ILR-56</t>
  </si>
  <si>
    <t>Raumfahrttechnische Grundlagen</t>
  </si>
  <si>
    <t>MB-IfW-34</t>
  </si>
  <si>
    <t>Technische Schadensfälle</t>
  </si>
  <si>
    <t>MB-IfW-35</t>
  </si>
  <si>
    <t>Technische Schadensfälle mit Labor</t>
  </si>
  <si>
    <t>MB-IK-22</t>
  </si>
  <si>
    <t>Vertiefte Methoden des Konstruierens</t>
  </si>
  <si>
    <t>MB-IPAT-37</t>
  </si>
  <si>
    <t>Auslegung und Anwendung mechanischer Verfahren</t>
  </si>
  <si>
    <t>MB-IPAT-38</t>
  </si>
  <si>
    <t>Auslegung und Anwendung mechanischer Verfahren mit Labor</t>
  </si>
  <si>
    <t>MB-IBVT-01</t>
  </si>
  <si>
    <t>Bioprozesstechnik</t>
  </si>
  <si>
    <t>MB-IBVT-34</t>
  </si>
  <si>
    <t>Bioreaktoren und Bioprozesse</t>
  </si>
  <si>
    <t>MB-IBVT-35</t>
  </si>
  <si>
    <t>Bioreaktoren und Bioprozesse mit Labor</t>
  </si>
  <si>
    <t>MB-IBVT-36</t>
  </si>
  <si>
    <t>Chemische Reaktionstechnik</t>
  </si>
  <si>
    <t>MB-ICTV-32</t>
  </si>
  <si>
    <t>Chemische Verfahrenstechnik</t>
  </si>
  <si>
    <t>MB-ICTV-31</t>
  </si>
  <si>
    <t>Einführung in Stoffwandlungsprozesse</t>
  </si>
  <si>
    <t>MB-WuB-35</t>
  </si>
  <si>
    <t>Grundlagen der Energietechnik</t>
  </si>
  <si>
    <t>MB-WuB-36</t>
  </si>
  <si>
    <t>Grundlagen der Energietechnik mit Labor</t>
  </si>
  <si>
    <t>MB-PFI-24</t>
  </si>
  <si>
    <t>Grundlagen der Strömungsmaschinen</t>
  </si>
  <si>
    <t>MB-PFI-25</t>
  </si>
  <si>
    <t>Grundlagen der Strömungsmaschinen mit Labor</t>
  </si>
  <si>
    <t>MB-ICTV-35</t>
  </si>
  <si>
    <t>Grundoperationen der Fluidverfahrenstechnik</t>
  </si>
  <si>
    <t>MB-ICTV-34</t>
  </si>
  <si>
    <t>Grundoperationen der Fluidverfahrenstechnik mit Labor</t>
  </si>
  <si>
    <t>MB-WuB-40</t>
  </si>
  <si>
    <t>Electrochemical Energy Engineering</t>
  </si>
  <si>
    <t>MB-IOT-21</t>
  </si>
  <si>
    <t>Charakterisierung von Oberflächen und Schichten</t>
  </si>
  <si>
    <t>MB-IOT-22</t>
  </si>
  <si>
    <t>Charakterisierung von Oberflächen und Schichten mit Labor</t>
  </si>
  <si>
    <t>MB-IOT-23</t>
  </si>
  <si>
    <t>Herstellung und Anwendung dünner Schichten</t>
  </si>
  <si>
    <t>MB-IOT-24</t>
  </si>
  <si>
    <t>Herstellung und Anwendung dünner Schichten mit Labor</t>
  </si>
  <si>
    <t>MB-IWF-38</t>
  </si>
  <si>
    <t>Automatisierte Montage</t>
  </si>
  <si>
    <t>MB-IWF-39</t>
  </si>
  <si>
    <t>Automatisierte Montage mit Labor</t>
  </si>
  <si>
    <t>MB-IWF-40</t>
  </si>
  <si>
    <t>Fertigungsautomatisierung</t>
  </si>
  <si>
    <t>MB-IWF-41</t>
  </si>
  <si>
    <t>Fertigungsautomatisierung mit Labor</t>
  </si>
  <si>
    <t>MB-IPROM-18</t>
  </si>
  <si>
    <t>Fertigungsmesstechnik</t>
  </si>
  <si>
    <t>MB-IPROM-19</t>
  </si>
  <si>
    <t>Messsignalverarbeitung</t>
  </si>
  <si>
    <t>MB-IPROM-20</t>
  </si>
  <si>
    <t>Messsignalverarbeitung mit Labor</t>
  </si>
  <si>
    <t>MB-IFU-21</t>
  </si>
  <si>
    <t>Betriebsorganisation</t>
  </si>
  <si>
    <t>MB-IFU-22</t>
  </si>
  <si>
    <t>Betriebsorganisation mit MTM-Labor</t>
  </si>
  <si>
    <t>MB-IPROM-21</t>
  </si>
  <si>
    <t>Industrielles Qualitätsmanagement</t>
  </si>
  <si>
    <t>MB-IFF-24</t>
  </si>
  <si>
    <t>Grundlagen der Flugführung</t>
  </si>
  <si>
    <t>MB-PFI-27</t>
  </si>
  <si>
    <t>Kreisprozesse der Flugtriebwerke</t>
  </si>
  <si>
    <t>MB-ILR-59</t>
  </si>
  <si>
    <t>Labormodul Luft- und Raumfahrttechnik</t>
  </si>
  <si>
    <t>MB-PFI-26</t>
  </si>
  <si>
    <t>Bauelemente von Strahltriebwerken - Funktion, Betrieb, Wartung</t>
  </si>
  <si>
    <t>MB-ILR-57</t>
  </si>
  <si>
    <t>Drehflügeltechnik - Grundlagen</t>
  </si>
  <si>
    <t>MB-IFL-18</t>
  </si>
  <si>
    <t>Elemente des Leichtbaus</t>
  </si>
  <si>
    <t>MB-IFF-25</t>
  </si>
  <si>
    <t>Luftverkehrsimulation - Grundlagen der Simulation in der Flugführung</t>
  </si>
  <si>
    <t>MB-ISM-21</t>
  </si>
  <si>
    <t>Profilaerodynamik - Theorie und Experiment</t>
  </si>
  <si>
    <t>MB-IVB-15</t>
  </si>
  <si>
    <t>Labormodul Kraftfahrzeugtechnik</t>
  </si>
  <si>
    <t>MB-IVB-14</t>
  </si>
  <si>
    <t>Einführung in die Verbrennungskraftmaschine</t>
  </si>
  <si>
    <t>MB-ILF-18</t>
  </si>
  <si>
    <t>Mobile Arbeitsmaschinen und Nutzfahrzeuge</t>
  </si>
  <si>
    <t>MB-VuA-40</t>
  </si>
  <si>
    <t>Verkehrsleittechnik</t>
  </si>
  <si>
    <t>MB-IFU-05</t>
  </si>
  <si>
    <t>Überfachliche Profilbildung Bachelor Maschinenbau</t>
  </si>
  <si>
    <t>Projektarbeit</t>
  </si>
  <si>
    <t>Betriebspraktikum</t>
  </si>
  <si>
    <t>MB-STD-15</t>
  </si>
  <si>
    <t>Betriebspraktikum Maschinenbau</t>
  </si>
  <si>
    <t>Abschlussmodul</t>
  </si>
  <si>
    <t>MB-STD-11</t>
  </si>
  <si>
    <t>Abschlussmodul Bachelor Maschinenbau</t>
  </si>
  <si>
    <t>Summe von ECTS - Somme des ECTS</t>
  </si>
  <si>
    <t>/180</t>
  </si>
  <si>
    <t>M A S T E R</t>
  </si>
  <si>
    <t>Semester-turnus</t>
  </si>
  <si>
    <t>ECTS an TUBS</t>
  </si>
  <si>
    <t>V</t>
  </si>
  <si>
    <t xml:space="preserve">Kernbereich </t>
  </si>
  <si>
    <t>Pflichtmodul Mathematik</t>
  </si>
  <si>
    <t>MAT-STD2-07</t>
  </si>
  <si>
    <t>Modellierung und Numerik von Differentialgleichungen</t>
  </si>
  <si>
    <t>Pflichtmodul</t>
  </si>
  <si>
    <t>MB-IFM-03</t>
  </si>
  <si>
    <t>Kontinuumsmechanik &amp; Materialtheorie</t>
  </si>
  <si>
    <t>MB-IK-04</t>
  </si>
  <si>
    <t>Neue Methoden der Produktentwicklung</t>
  </si>
  <si>
    <t>MB-DuS-11</t>
  </si>
  <si>
    <t>Schwingungen</t>
  </si>
  <si>
    <t>MB-IfW-02</t>
  </si>
  <si>
    <t>Hochtemperatur- und Leichtbauwerkstoffe</t>
  </si>
  <si>
    <t>MB-IFT-02</t>
  </si>
  <si>
    <t>Thermodynamik der Gemische</t>
  </si>
  <si>
    <t>MB-WuB-41</t>
  </si>
  <si>
    <t>Methoden der Prozessmodellierung und -optimierung</t>
  </si>
  <si>
    <t>MB-IfW-05</t>
  </si>
  <si>
    <t>Analytische Methoden in der Materialwissenschaft</t>
  </si>
  <si>
    <t>MB-IfW-11</t>
  </si>
  <si>
    <t>Biologische Materialien</t>
  </si>
  <si>
    <t>MB-IOT-01</t>
  </si>
  <si>
    <t>Grundlagen von Benetzung, Haftung und Reibung</t>
  </si>
  <si>
    <t>MB-IFL-07</t>
  </si>
  <si>
    <t>Grundlagen der Faserverbundwerkstoffe</t>
  </si>
  <si>
    <t>MB-VuA-22</t>
  </si>
  <si>
    <t>Automatisierungstechnik</t>
  </si>
  <si>
    <t>MB-MT-07</t>
  </si>
  <si>
    <t>Anwendungen der Mikrosystemtechnik</t>
  </si>
  <si>
    <t>MB-VuA-32</t>
  </si>
  <si>
    <t>Regelungstechnik 2</t>
  </si>
  <si>
    <t>MB-IFS-09</t>
  </si>
  <si>
    <t>Fügen in der Feinwerk- und Mikrosystemtechnik</t>
  </si>
  <si>
    <t>MB-DuS-10</t>
  </si>
  <si>
    <t>Simulation komplexer Systeme</t>
  </si>
  <si>
    <t>MB-DuS-09</t>
  </si>
  <si>
    <t>Modellierung komplexer Systeme</t>
  </si>
  <si>
    <t>MB-MT-17</t>
  </si>
  <si>
    <t>Microfluidic Systems</t>
  </si>
  <si>
    <t>MB-DuS-29</t>
  </si>
  <si>
    <t>Schwingungsmesstechnik</t>
  </si>
  <si>
    <t>MB-IPROM-25</t>
  </si>
  <si>
    <t>Messsignalverarbeitung (2014)</t>
  </si>
  <si>
    <t>MB-IOT-11</t>
  </si>
  <si>
    <t>Schicht- und Oberflächentechnik</t>
  </si>
  <si>
    <t>MB-IFS-01</t>
  </si>
  <si>
    <t>Fügetechniken für den Leichtbau</t>
  </si>
  <si>
    <t>MB-IPROM-11</t>
  </si>
  <si>
    <t>Optische Messtechnik</t>
  </si>
  <si>
    <t>MB-IAF-12</t>
  </si>
  <si>
    <t>Adaptronik-Studierwerkstatt ohne Labor</t>
  </si>
  <si>
    <t>Profilbereich</t>
  </si>
  <si>
    <t>MB-IWF-02</t>
  </si>
  <si>
    <t>Adaptiver Leichtbau</t>
  </si>
  <si>
    <t>MB-IFM-01</t>
  </si>
  <si>
    <t>Anwendung kommerzieller FE-Software</t>
  </si>
  <si>
    <t>MB-IFM-02</t>
  </si>
  <si>
    <t>Biomechanik weicher Gewebe</t>
  </si>
  <si>
    <t>MB-IK-08</t>
  </si>
  <si>
    <t>Industrial Design</t>
  </si>
  <si>
    <t>MB-IfW-12</t>
  </si>
  <si>
    <t>Keramische Werkstoffe/Polymerwerkstoffe</t>
  </si>
  <si>
    <t>MB-IFM-07</t>
  </si>
  <si>
    <t>Nichtlineare FE - Theorie und Anwendung</t>
  </si>
  <si>
    <t>MB-IfW-24</t>
  </si>
  <si>
    <t>Praxisvorlesung Finite Elemente</t>
  </si>
  <si>
    <t>MB-DuS-24</t>
  </si>
  <si>
    <t>Reibungs-und Kontaktflächenphysik</t>
  </si>
  <si>
    <t>MB-IK-05</t>
  </si>
  <si>
    <t>Rechnerunterstütztes Konstruieren</t>
  </si>
  <si>
    <t>MB-IAF-08</t>
  </si>
  <si>
    <t>Rotordynamik</t>
  </si>
  <si>
    <t>MB-IK-18</t>
  </si>
  <si>
    <t>Strategische Produktplanung</t>
  </si>
  <si>
    <t>MB-IAF-16</t>
  </si>
  <si>
    <t>Aktive Vibrationskontrolle ohne Labor</t>
  </si>
  <si>
    <t>MB-IAF-10</t>
  </si>
  <si>
    <t>Simulation adaptronischer Systeme mit MATLAB/SIMULINK</t>
  </si>
  <si>
    <t>MB-IAF-14</t>
  </si>
  <si>
    <t>Experimentelle Modalanalyse ohne Labor</t>
  </si>
  <si>
    <t>MB-DuS-37</t>
  </si>
  <si>
    <t>Simulation mit Matlab</t>
  </si>
  <si>
    <t>MB-IK-26</t>
  </si>
  <si>
    <t>Vibroakustik</t>
  </si>
  <si>
    <t>MB-IK-25</t>
  </si>
  <si>
    <t>Technische Akustik</t>
  </si>
  <si>
    <t>MB-IAF-18</t>
  </si>
  <si>
    <t>Aktive Vibroakustik ohne Labor</t>
  </si>
  <si>
    <t>MB-DuS-38</t>
  </si>
  <si>
    <t>Modellierung und Simulation in der Fahrzeugtechnik</t>
  </si>
  <si>
    <t>MB-WuB-42</t>
  </si>
  <si>
    <t>Technische Verbrennung und Brennstoffzellen</t>
  </si>
  <si>
    <t>MB-ICTV-27</t>
  </si>
  <si>
    <t>Computer Aided Process Engineering II (Design verfahrenstechnischer Anlagen)</t>
  </si>
  <si>
    <t>MB-ICTV-26</t>
  </si>
  <si>
    <t>Computer Aided Process Engineering I (Introduction)</t>
  </si>
  <si>
    <t>MB-ICTV-07</t>
  </si>
  <si>
    <t>Einführung in die Mehrphasenströmung</t>
  </si>
  <si>
    <t>MB-IPAT-07</t>
  </si>
  <si>
    <t>Formulierungstechnik</t>
  </si>
  <si>
    <t>ET-IMAB-26</t>
  </si>
  <si>
    <t>Grundlagen der Elektrischen Energietechnik (2013)</t>
  </si>
  <si>
    <t>MB-ICTV-04</t>
  </si>
  <si>
    <t>Hybride Trennverfahren</t>
  </si>
  <si>
    <t>MB-PFI-15</t>
  </si>
  <si>
    <t>Hydraulische Strömungsmaschinen</t>
  </si>
  <si>
    <t>MB-IBVT-32</t>
  </si>
  <si>
    <t>Industrielle Bioverfahrenstechnik</t>
  </si>
  <si>
    <t>MB-IBVT-13</t>
  </si>
  <si>
    <t>Kultivierungs- und Aufarbeitungsprozesse</t>
  </si>
  <si>
    <t>MB-ICTV-22</t>
  </si>
  <si>
    <t>Mikroverfahrenstechnik</t>
  </si>
  <si>
    <t>MB-IFT-05</t>
  </si>
  <si>
    <t>Modellierung thermischer Systeme in Modelica</t>
  </si>
  <si>
    <t>MB-WuB-14</t>
  </si>
  <si>
    <t>Numerische Simulation (CFD)</t>
  </si>
  <si>
    <t>MB-IPAT-13</t>
  </si>
  <si>
    <t>Partikelsynthese</t>
  </si>
  <si>
    <t>MB-IPAT-09</t>
  </si>
  <si>
    <t>MB-WuB-17</t>
  </si>
  <si>
    <t>Regenerative Energietechnik</t>
  </si>
  <si>
    <t>MB-IPAT-39</t>
  </si>
  <si>
    <t>Simulationsmethoden der Partikeltechnik</t>
  </si>
  <si>
    <t>MB-PFI-16</t>
  </si>
  <si>
    <t>Thermische Strömungsmaschinen</t>
  </si>
  <si>
    <t>MB-IFT-03</t>
  </si>
  <si>
    <t>Thermodynamics and Statistics</t>
  </si>
  <si>
    <t>MB-IPAT-21</t>
  </si>
  <si>
    <t>Zerkleinern und Dispergieren</t>
  </si>
  <si>
    <t>MB-IOT-14</t>
  </si>
  <si>
    <t>Anwendungen dünner Schichten</t>
  </si>
  <si>
    <t>MB-IWF-07</t>
  </si>
  <si>
    <t>Präzisions- und Mikrozerspanung</t>
  </si>
  <si>
    <t>MB-IOT-06</t>
  </si>
  <si>
    <t>Ausgewählte Funktionsschichten</t>
  </si>
  <si>
    <t>MB-IOT-03</t>
  </si>
  <si>
    <t>Analytik und Prüfung in der Oberflächentechnik</t>
  </si>
  <si>
    <t>CHE-ITC-28</t>
  </si>
  <si>
    <t>Elastomere Werkstoffe</t>
  </si>
  <si>
    <t>MB-IOT-05</t>
  </si>
  <si>
    <t>Struktur und Eigenschaften von Funktionsschichten</t>
  </si>
  <si>
    <t>MB-IFS-11</t>
  </si>
  <si>
    <t>Strahltechnische Fertigungsverfahren</t>
  </si>
  <si>
    <t>CHE-ITC-26</t>
  </si>
  <si>
    <t>Thermoplastische Werkstoffe</t>
  </si>
  <si>
    <t>MB-IWF-29</t>
  </si>
  <si>
    <t>Verfahrenstechnik der Holzwerkstoffe</t>
  </si>
  <si>
    <t>MB-IFS-19</t>
  </si>
  <si>
    <t>Schweißtechnik 1 - Verfahren und Ausrüstung</t>
  </si>
  <si>
    <t>MB-IFS-04</t>
  </si>
  <si>
    <t>Werkstofftechnologie 2</t>
  </si>
  <si>
    <t>MB-IWF-05</t>
  </si>
  <si>
    <t>Umformtechnik</t>
  </si>
  <si>
    <t>MB-IFL-08</t>
  </si>
  <si>
    <t>Schadensmechanik der Faserverbundwerkstoffe</t>
  </si>
  <si>
    <t>MB-FZT-08</t>
  </si>
  <si>
    <t>Werkstoffe und Erprobung im Automobilbau</t>
  </si>
  <si>
    <t>MB-IFS-10</t>
  </si>
  <si>
    <t>Qualitätssicherung in der Lasermaterialbearbeitung</t>
  </si>
  <si>
    <t>MB-IFS-07</t>
  </si>
  <si>
    <t>Zerstörungsfreie Werkstoffprüfung</t>
  </si>
  <si>
    <t>MB-IFS-06</t>
  </si>
  <si>
    <t>Modellieren und Simulieren in der Fügetechnik</t>
  </si>
  <si>
    <t>MB-IPROM-07</t>
  </si>
  <si>
    <t>Technische Optik</t>
  </si>
  <si>
    <t>ET-IFR-46</t>
  </si>
  <si>
    <t>Nichtlineare Regelungstechnik (2013)</t>
  </si>
  <si>
    <t>ET-IFR-47</t>
  </si>
  <si>
    <t>Modellbasierte Regelverfahren (2013)</t>
  </si>
  <si>
    <t>MB-MT-11</t>
  </si>
  <si>
    <t>Elektrische Klein- und Servoantriebe</t>
  </si>
  <si>
    <t>ET-IFR-50</t>
  </si>
  <si>
    <t>Elektromagnetische Verträglichkeit (EMV) in der Fahrzeugtechnik</t>
  </si>
  <si>
    <t>ET-IEMV-06</t>
  </si>
  <si>
    <t>Elektromagnetische Verträglichkeit (2013)</t>
  </si>
  <si>
    <t>MB-MT-10</t>
  </si>
  <si>
    <t>Einführung in die Mikroprozessortechnik</t>
  </si>
  <si>
    <t>MB-MT-09</t>
  </si>
  <si>
    <t>Digitale Schaltungstechnik</t>
  </si>
  <si>
    <t>ET-IFR-44</t>
  </si>
  <si>
    <t>Entwurf robuster Regelungen (2013)</t>
  </si>
  <si>
    <t>INF-PRS-58</t>
  </si>
  <si>
    <t>Programmieren I für Studierende der Mechatronik</t>
  </si>
  <si>
    <t>INF-ROB-27</t>
  </si>
  <si>
    <t>Digitale Bildverarbeitung (MPO 2014)</t>
  </si>
  <si>
    <t>INF-ROB-25</t>
  </si>
  <si>
    <t>Robotik I - Technisch/mathematische Grundlagen (MPO 2014)</t>
  </si>
  <si>
    <t>ET-IFR-48</t>
  </si>
  <si>
    <t>Elektronische Fahrzeugsysteme</t>
  </si>
  <si>
    <t>MB-IPROM-17</t>
  </si>
  <si>
    <t>Messdatenauswertung und Messunsicherheit</t>
  </si>
  <si>
    <t>INF-PRS-44</t>
  </si>
  <si>
    <t>Programmieren II (BPO 2010)</t>
  </si>
  <si>
    <t>MB-IPROM-24</t>
  </si>
  <si>
    <t>Grafische Systemmodellierung</t>
  </si>
  <si>
    <t>ET-IMAB-20</t>
  </si>
  <si>
    <t>Entwurf elektrischer Maschinen</t>
  </si>
  <si>
    <t>MB-IPROM-30</t>
  </si>
  <si>
    <t>Kraft- und Drehmomentmesstechnik</t>
  </si>
  <si>
    <t>MB-IPROM-22</t>
  </si>
  <si>
    <t>Dimensional Metrology for Precision Engineering</t>
  </si>
  <si>
    <t>MB-IPROM-09</t>
  </si>
  <si>
    <t>Qualitätssicherung für die Elektronikfertigung</t>
  </si>
  <si>
    <t>MB-IFS-20</t>
  </si>
  <si>
    <t>Schweißtechnik 2 - Verhalten der Werkstoffe beim Schweißen</t>
  </si>
  <si>
    <t>MB-IFS-24</t>
  </si>
  <si>
    <t>Schweißtechnik 3 – Konstruktion und Berechnung</t>
  </si>
  <si>
    <t>MB-IWF-12</t>
  </si>
  <si>
    <t>Industrieroboter</t>
  </si>
  <si>
    <t>MB-IWF-10</t>
  </si>
  <si>
    <t>Methoden der Fertigungsautomatisierung</t>
  </si>
  <si>
    <t>MB-IWF-17</t>
  </si>
  <si>
    <t>Mikromontage und Bestücktechnik</t>
  </si>
  <si>
    <t>MB-IWF-09</t>
  </si>
  <si>
    <t>Werkzeugmaschinen</t>
  </si>
  <si>
    <t>MB-IWF-27</t>
  </si>
  <si>
    <t>Be- und Verarbeitung von Holzwerkstoffen und Kunststoffen</t>
  </si>
  <si>
    <t>MB-IWF-45</t>
  </si>
  <si>
    <t>Getriebetechnik/Mechanismen</t>
  </si>
  <si>
    <t>MB-IWF-46</t>
  </si>
  <si>
    <t>Life Cycle Assessment for sustainable engineering</t>
  </si>
  <si>
    <t>MB-IWF-33</t>
  </si>
  <si>
    <t>Produktionstechnik für die Kraftfahrzeugtechnik</t>
  </si>
  <si>
    <t>MB-IWF-32</t>
  </si>
  <si>
    <t>Produktionstechnik für die Luft- und Raumfahrttechnik</t>
  </si>
  <si>
    <t>MB-IWF-08</t>
  </si>
  <si>
    <t>Rechnergeführte Produktion</t>
  </si>
  <si>
    <t>MB-IOT-07</t>
  </si>
  <si>
    <t>Oberflächentechnik im Fahrzeugbau</t>
  </si>
  <si>
    <t>MB-IFU-02</t>
  </si>
  <si>
    <t>Fabrikplanung</t>
  </si>
  <si>
    <t>MB-IFU-01</t>
  </si>
  <si>
    <t>Industrielle Informationsverarbeitung</t>
  </si>
  <si>
    <t>MB-IWF-52</t>
  </si>
  <si>
    <t xml:space="preserve">Laborbereich  </t>
  </si>
  <si>
    <t>Labormodule A</t>
  </si>
  <si>
    <t>MB-IAF-09</t>
  </si>
  <si>
    <t>Rotordynamik mit Labor</t>
  </si>
  <si>
    <t>MB-IAF-11</t>
  </si>
  <si>
    <t>Adaptronik-Studierwerkstatt mit Labor</t>
  </si>
  <si>
    <t>MB-IAF-15</t>
  </si>
  <si>
    <t>Aktive Vibrationskontrolle mit Labor</t>
  </si>
  <si>
    <t>MB-IAF-17</t>
  </si>
  <si>
    <t>Aktive Vibroakustik mit Labor</t>
  </si>
  <si>
    <t>MB-IFM-32</t>
  </si>
  <si>
    <t>Biomechanik weicher Gewebe mit Labor</t>
  </si>
  <si>
    <t>MB-IAF-13</t>
  </si>
  <si>
    <t>Experimentelle Modalanalyse mit Labor</t>
  </si>
  <si>
    <t>MB-IK-28</t>
  </si>
  <si>
    <t>Neue Methoden der Produktentwicklung mit Labor</t>
  </si>
  <si>
    <t>MB-IFM-34</t>
  </si>
  <si>
    <t>Polymere - Experiment und Simulation mit Labor</t>
  </si>
  <si>
    <t>MB-IK-29</t>
  </si>
  <si>
    <t>Rechnerunterstütztes Auslegen und Optimieren</t>
  </si>
  <si>
    <t>MB-IK-27</t>
  </si>
  <si>
    <t>Rechnerunterstütztes Konstruieren mit Labor</t>
  </si>
  <si>
    <t>MB-IAF-20</t>
  </si>
  <si>
    <t>Schwingungsmesstechnik mit Labor</t>
  </si>
  <si>
    <t>MB-IAF-21</t>
  </si>
  <si>
    <t>Adaptiver Leichtbau mit Labor</t>
  </si>
  <si>
    <t>MB-DuS-39</t>
  </si>
  <si>
    <t>Reibungs- und Kontaktflächenphysik mit Labor Bremsenreibung</t>
  </si>
  <si>
    <t>MB-DuS-40</t>
  </si>
  <si>
    <t>Modellierung und Simulation in der Fahrzeugtechnik mit Labor</t>
  </si>
  <si>
    <t>MB-WuB-43</t>
  </si>
  <si>
    <t>Technische Verbrennung und Brennstoffzellen mit Labor</t>
  </si>
  <si>
    <t>MB-IPAT-24</t>
  </si>
  <si>
    <t>Formulierungstechnik mit Labor</t>
  </si>
  <si>
    <t>MB-ICTV-25</t>
  </si>
  <si>
    <t>Hybride Trennverfahren (mit Labor)</t>
  </si>
  <si>
    <t>MB-IPAT-23</t>
  </si>
  <si>
    <t>MB-PFI-30</t>
  </si>
  <si>
    <t>Messtechnische Methoden an Strömungsmaschinen mit kleinem Labor</t>
  </si>
  <si>
    <t>CHE-ITC-27</t>
  </si>
  <si>
    <t>Thermoplastische Werkstoffe mit Labor</t>
  </si>
  <si>
    <t>MB-IOT-25</t>
  </si>
  <si>
    <t>Grundlagen von Benetzung, Haftung und Reibung mit Labor</t>
  </si>
  <si>
    <t>MB-IOT-26</t>
  </si>
  <si>
    <t>Schicht- und Oberflächentechnik mit Labor</t>
  </si>
  <si>
    <t>MB-IFS-27</t>
  </si>
  <si>
    <t>Fügetechniken für den Leichtbau mit Labor</t>
  </si>
  <si>
    <t>MB-IOT-28</t>
  </si>
  <si>
    <t>Anwendungen dünner Schichten mit Labor</t>
  </si>
  <si>
    <t>MB-IPROM-26</t>
  </si>
  <si>
    <t>Messsignalverarbeitung mit Labor Mess- und Regelungstechnik</t>
  </si>
  <si>
    <t>MB-IPROM-27</t>
  </si>
  <si>
    <t>Grafische Systemmodellierung mit Labor Mess- und Regelungstechnik</t>
  </si>
  <si>
    <t>MB-IPROM-28</t>
  </si>
  <si>
    <t>Messsignalverarbeitung mit Labor Industrielle Bildverarbeitung</t>
  </si>
  <si>
    <t>MB-MT-25</t>
  </si>
  <si>
    <t>Digitale Schaltungstechnik mit Labor</t>
  </si>
  <si>
    <t>MB-IPROM-13</t>
  </si>
  <si>
    <t>Optische Messtechnik mit Labor industrielle Bildverarbeitung</t>
  </si>
  <si>
    <t>MB-IPROM-29</t>
  </si>
  <si>
    <t>MB-IFS-26</t>
  </si>
  <si>
    <t>Werkstofftechnologie 2 mit Labor</t>
  </si>
  <si>
    <t>MB-IFU-04</t>
  </si>
  <si>
    <t>Fabrikplanung mit Labor</t>
  </si>
  <si>
    <t>MB-IWF-49</t>
  </si>
  <si>
    <t>MB-IOT-27</t>
  </si>
  <si>
    <t>Analytik und Prüfung in der Oberflächentechnik mit Labor</t>
  </si>
  <si>
    <t>Labormodule B</t>
  </si>
  <si>
    <t>MB-IfW-25</t>
  </si>
  <si>
    <t>Hochtemperatur- und Leichtbauwerkstoffe mit Labor</t>
  </si>
  <si>
    <t>MB-IFM-33</t>
  </si>
  <si>
    <t>Kontinuumsmechanik &amp; Materialtheorie mit Labor</t>
  </si>
  <si>
    <t>MB-DuS-36</t>
  </si>
  <si>
    <t>Reibungs-und Kontaktflächenphysik mit Labor</t>
  </si>
  <si>
    <t>MB-MT-24</t>
  </si>
  <si>
    <t>Anwendungen der Mikrosystemtechnik mit Labor</t>
  </si>
  <si>
    <t>ET-IHT-36</t>
  </si>
  <si>
    <t>Bio- und Nanoelektronische Systeme I (2013)</t>
  </si>
  <si>
    <t>ET-IHF-25</t>
  </si>
  <si>
    <t>Dielektrische Materialien der Elektronik und Photonik (2013)</t>
  </si>
  <si>
    <t>ET-IHF-27</t>
  </si>
  <si>
    <t>Display-Technik (2013)</t>
  </si>
  <si>
    <t>ET-IHT-35</t>
  </si>
  <si>
    <t>Dünnschichttechnik (2013)</t>
  </si>
  <si>
    <t>ET-IHT-34</t>
  </si>
  <si>
    <t>Halbleitersensoren (2013)</t>
  </si>
  <si>
    <t>ET-IHT-42</t>
  </si>
  <si>
    <t>Halbleitertechnologie (2013)</t>
  </si>
  <si>
    <t>ET-IHT-28</t>
  </si>
  <si>
    <t>Integrierte Schaltungen (2013)</t>
  </si>
  <si>
    <t>ET-IHT-41</t>
  </si>
  <si>
    <t>Magnetoelektronik (2013)</t>
  </si>
  <si>
    <t>CHE-ITC-24</t>
  </si>
  <si>
    <t>Makromolekulare Chemie</t>
  </si>
  <si>
    <t>ET-IHT-38</t>
  </si>
  <si>
    <t>Molekulare Elektronik (2013)</t>
  </si>
  <si>
    <t>ET-IHT-44</t>
  </si>
  <si>
    <t>Nano- und polykristalline Materialien (2013)</t>
  </si>
  <si>
    <t>ET-EMG-20</t>
  </si>
  <si>
    <t>Nanoelektronik</t>
  </si>
  <si>
    <t>ET-IHT-46</t>
  </si>
  <si>
    <t>Nanotechnik in der Mikroelektronik (2013)</t>
  </si>
  <si>
    <t>ET-IHT-45</t>
  </si>
  <si>
    <t>Ober- und Grenzflächen (2013)</t>
  </si>
  <si>
    <t>ET-IHF-29</t>
  </si>
  <si>
    <t>Optoelektronik (2013)</t>
  </si>
  <si>
    <t>ET-IHF-31</t>
  </si>
  <si>
    <t>Quantenstruktur-Bauelemente (2013)</t>
  </si>
  <si>
    <t>ET-IHT-31</t>
  </si>
  <si>
    <t>Solarzellen (2013)</t>
  </si>
  <si>
    <t>ET-IHT-40</t>
  </si>
  <si>
    <t>Spezielle Probleme der Halbleiter-Nanotechnik (2013)</t>
  </si>
  <si>
    <t>Wahlbereich</t>
  </si>
  <si>
    <t>Studienarbeit</t>
  </si>
  <si>
    <t>MB-STD-20</t>
  </si>
  <si>
    <t>Studienarbeit Maschinenbau</t>
  </si>
  <si>
    <t>Masterarbeit</t>
  </si>
  <si>
    <t>MB-STD-19</t>
  </si>
  <si>
    <t>Abschlussmodul Master Maschinenbau</t>
  </si>
  <si>
    <t>Überfachliche Profilbildung</t>
  </si>
  <si>
    <t>/120</t>
  </si>
  <si>
    <t>MB-IVB-11</t>
  </si>
  <si>
    <t>Arbeitsprozess der Verbrennungskraftmaschine</t>
  </si>
  <si>
    <t>MB-FZT-05</t>
  </si>
  <si>
    <t>Fahrzeugantriebe</t>
  </si>
  <si>
    <t>MB-ILF-20</t>
  </si>
  <si>
    <t>Ölhydraulik - Grundlagen und Komponenten</t>
  </si>
  <si>
    <t>MB-IFL-03</t>
  </si>
  <si>
    <t>Entwerfen von Verkehrsflugzeugen I</t>
  </si>
  <si>
    <t>MB-ILR-04</t>
  </si>
  <si>
    <t>Raumfahrtmissionen</t>
  </si>
  <si>
    <t>MB-IFL-17</t>
  </si>
  <si>
    <t>Konstruktion von Flugzeugstrukturen</t>
  </si>
  <si>
    <t>MB-PFI-14</t>
  </si>
  <si>
    <t>Airline-Operation</t>
  </si>
  <si>
    <t>MB-PFI-13</t>
  </si>
  <si>
    <t>Triebwerks-Maintenance</t>
  </si>
  <si>
    <t>MB-PFI-12</t>
  </si>
  <si>
    <t>Regelung und Betriebsverhalten von Flugtriebwerken</t>
  </si>
  <si>
    <t>MB-ILR-47</t>
  </si>
  <si>
    <t>Raumfahrtsysteme</t>
  </si>
  <si>
    <t>MB-PFI-21</t>
  </si>
  <si>
    <t>Messtechnische Methoden an Strömungsmaschinen</t>
  </si>
  <si>
    <t>MB-ISM-16</t>
  </si>
  <si>
    <t>Aerodynamik der Triebwerkskomponenten</t>
  </si>
  <si>
    <t>MB-ISM-25</t>
  </si>
  <si>
    <t>Mehrphasenströmungen in der Luftfahrt und an Kraftfahrzeugen</t>
  </si>
  <si>
    <t>MB-ILR-13</t>
  </si>
  <si>
    <t>Drehflügeltechnik - Rotordynamik</t>
  </si>
  <si>
    <t>MB-ILR-11</t>
  </si>
  <si>
    <t>Flugsimulation und Flugeigenschaftskriterien</t>
  </si>
  <si>
    <t>MB-IFF-22</t>
  </si>
  <si>
    <t>Flugführungssysteme</t>
  </si>
  <si>
    <t>MB-IFF-08</t>
  </si>
  <si>
    <t>Funktion des Flugverkehrsmanagements</t>
  </si>
  <si>
    <t>MB-IFF-07</t>
  </si>
  <si>
    <t>Grundlagen der Flugsicherung</t>
  </si>
  <si>
    <t>MB-IFF-06</t>
  </si>
  <si>
    <t>Satellitennavigation - Technologien und Anwendungen</t>
  </si>
  <si>
    <t>MB-ISM-13</t>
  </si>
  <si>
    <t>Konfigurationsaerodynamik</t>
  </si>
  <si>
    <t>MB-ISM-08</t>
  </si>
  <si>
    <t>Aerothermodynamik von Hochgeschwindigkeitsflugzeugen und Raumfahrzeugen</t>
  </si>
  <si>
    <t>MB-IFL-09</t>
  </si>
  <si>
    <t>Entwerfen von Verkehrsflugzeugen II</t>
  </si>
  <si>
    <t>MB-IFL-06</t>
  </si>
  <si>
    <t>Damage Tolerance und Structural Reliability</t>
  </si>
  <si>
    <t>MB-IFL-05</t>
  </si>
  <si>
    <t>Stabilitätstheorie im Leichtbau</t>
  </si>
  <si>
    <t>MB-ILR-07</t>
  </si>
  <si>
    <t>Raumfahrttechnik bemannter Systeme</t>
  </si>
  <si>
    <t>MB-ILR-06</t>
  </si>
  <si>
    <t>Raumfahrtrückstände</t>
  </si>
  <si>
    <t>MB-IFL-10</t>
  </si>
  <si>
    <t>Aeroelastik 1</t>
  </si>
  <si>
    <t>MB-IFL-11</t>
  </si>
  <si>
    <t>Aeroelastik 2</t>
  </si>
  <si>
    <t>MB-PFI-11</t>
  </si>
  <si>
    <t>Entwurf von Flugtriebwerken</t>
  </si>
  <si>
    <t>MB-IFL-02</t>
  </si>
  <si>
    <t>Finite Elemente Methoden 1</t>
  </si>
  <si>
    <t>MB-IFL-01</t>
  </si>
  <si>
    <t>Finite Elemente Methoden 2</t>
  </si>
  <si>
    <t>MB-ILR-10</t>
  </si>
  <si>
    <t>Flugeigenschaften der Längs- und Seitenbewegung</t>
  </si>
  <si>
    <t>MB-IFF-05</t>
  </si>
  <si>
    <t>Flug in gestörter Atmosphäre</t>
  </si>
  <si>
    <t>MB-IFF-03</t>
  </si>
  <si>
    <t>Flugmesstechnik</t>
  </si>
  <si>
    <t>MB-ISM-11</t>
  </si>
  <si>
    <t>Grundlagen der Aeroakustik</t>
  </si>
  <si>
    <t>MB-ILR-49</t>
  </si>
  <si>
    <t>Raumfahrtantriebe</t>
  </si>
  <si>
    <t>MB-ISM-10</t>
  </si>
  <si>
    <t>Turbulente Strömungen</t>
  </si>
  <si>
    <t>MB-ISM-26</t>
  </si>
  <si>
    <t>Theorie und Validierung in der numerischen Strömungsakustik</t>
  </si>
  <si>
    <t>MB-ISM-27</t>
  </si>
  <si>
    <t>Theorie und Praxis der aeroakustischen Methoden</t>
  </si>
  <si>
    <t>MB-ILF-14</t>
  </si>
  <si>
    <t>Antriebstechnik</t>
  </si>
  <si>
    <t>MB-FZT-21</t>
  </si>
  <si>
    <t>Fahrdynamik</t>
  </si>
  <si>
    <t>MB-FZT-01</t>
  </si>
  <si>
    <t>Fahrwerk und Bremsen</t>
  </si>
  <si>
    <t>MB-IVB-03</t>
  </si>
  <si>
    <t>Verbrennung und Emission der Verbrennungskraftmaschine</t>
  </si>
  <si>
    <t>MB-FZT-12</t>
  </si>
  <si>
    <t>Fahrzeugschwingungen</t>
  </si>
  <si>
    <t>MB-VuA-10</t>
  </si>
  <si>
    <t>Technische Zuverlässigkeit</t>
  </si>
  <si>
    <t>MB-FZT-06</t>
  </si>
  <si>
    <t>Alternativ-, Elektro- und Hybridantriebe</t>
  </si>
  <si>
    <t>MB-IK-19</t>
  </si>
  <si>
    <t>Einführung in die Karosserieentwicklung</t>
  </si>
  <si>
    <t>MB-FZT-22</t>
  </si>
  <si>
    <t>Fahrerassistenzsysteme und Integrale Sicherheit</t>
  </si>
  <si>
    <t>MB-FZT-28</t>
  </si>
  <si>
    <t>Fahrzeuggetriebe</t>
  </si>
  <si>
    <t>MB-FZT-30</t>
  </si>
  <si>
    <t>Fahrwerkskonzepte und –auslegungen</t>
  </si>
  <si>
    <t>MB-FZT-02</t>
  </si>
  <si>
    <t>Handlingabstimmung und Objektivierung</t>
  </si>
  <si>
    <t>MB-IVB-05</t>
  </si>
  <si>
    <t>Konstruktion von Verbrennungskraftmaschinen</t>
  </si>
  <si>
    <t>MB-VuA-09</t>
  </si>
  <si>
    <t>Moderne Regelungsverfahren für Fahrzeuge</t>
  </si>
  <si>
    <t>MB-VuA-28</t>
  </si>
  <si>
    <t>Schienenfahrzeugtechnik</t>
  </si>
  <si>
    <t>MB-IVB-06</t>
  </si>
  <si>
    <t>Verdrängermaschinen</t>
  </si>
  <si>
    <t>MB-DuS-26</t>
  </si>
  <si>
    <t>Anwendung kommerzieller MKS-Programme</t>
  </si>
  <si>
    <t>MB-IVB-08</t>
  </si>
  <si>
    <t>Elektronisches Motormanagement</t>
  </si>
  <si>
    <t>MB-VuA-19</t>
  </si>
  <si>
    <t>Entwurf von Automatisierungssystemen</t>
  </si>
  <si>
    <t>MB-FZT-19</t>
  </si>
  <si>
    <t>Fahrzeugakustik</t>
  </si>
  <si>
    <t>MB-IVB-10</t>
  </si>
  <si>
    <t>Großmotoren und Gasmotoren</t>
  </si>
  <si>
    <t>MB-IVB-09</t>
  </si>
  <si>
    <t>Indiziertechnik an Verbrennungsmotoren</t>
  </si>
  <si>
    <t>MB-VuA-14</t>
  </si>
  <si>
    <t>Parameterschätzverfahren und adaptive Regelung</t>
  </si>
  <si>
    <t>MB-FZT-07</t>
  </si>
  <si>
    <t>Rennfahrzeuge</t>
  </si>
  <si>
    <t>MB-IVB-07</t>
  </si>
  <si>
    <t>Versuchs- und Applikationstechnik an Fahrzeugantrieben</t>
  </si>
  <si>
    <t>MB-VuA-35</t>
  </si>
  <si>
    <t>Verkehrs- und Fahrzeugmesstechnik</t>
  </si>
  <si>
    <t>MB-ILF-21</t>
  </si>
  <si>
    <t>Ölhydraulik – Modellbildung und geregelte Systeme</t>
  </si>
  <si>
    <t>MB-ILF-22</t>
  </si>
  <si>
    <t>Ölhydraulik – Schaltungen und Systeme</t>
  </si>
  <si>
    <t>MB-ILF-23</t>
  </si>
  <si>
    <t>Landtechnik - Grundlagen und Traktoren</t>
  </si>
  <si>
    <t>MB-ILF-24</t>
  </si>
  <si>
    <t>Landtechnik – Prozesse, Maschinen und Verfahren</t>
  </si>
  <si>
    <t>MB-VuA-41</t>
  </si>
  <si>
    <t>Verkehrssicherheit</t>
  </si>
  <si>
    <t>MB-IFL-22</t>
  </si>
  <si>
    <t>Stabilitätstheorie im Leichtbau mit Stabilitätslabor</t>
  </si>
  <si>
    <t>MB-ISM-30</t>
  </si>
  <si>
    <t>Experimentelle Verfahren in der Strömungsmechanik</t>
  </si>
  <si>
    <t>MB-ILF-25</t>
  </si>
  <si>
    <t>Antriebstechnik mit Labor</t>
  </si>
  <si>
    <t>MB-ILF-26</t>
  </si>
  <si>
    <t>Ölhydraulik – Schaltungen und Systeme mit Labor</t>
  </si>
  <si>
    <t>MB-FZT-32</t>
  </si>
  <si>
    <t>Fahrdynamik mit Labor</t>
  </si>
  <si>
    <t>MB-FZT-33</t>
  </si>
  <si>
    <t>Fahrwerk und Bremsen mit Labor</t>
  </si>
  <si>
    <t>MB-IVB-17</t>
  </si>
  <si>
    <t>Verbrennung und Emission der Verbrennungskraftmaschine mit Labor</t>
  </si>
  <si>
    <t>MB-IVB-18</t>
  </si>
  <si>
    <t>Arbeitsprozess der Verbrennungskraftmaschine mit Labor</t>
  </si>
  <si>
    <t>MB-IFF-29</t>
  </si>
  <si>
    <t>Flugführung im Flugversuch</t>
  </si>
  <si>
    <t>MB-IFL-23</t>
  </si>
  <si>
    <t>Labormodul Konstruktion von Flugzeugstrukturen</t>
  </si>
  <si>
    <t>MB-ILR-61</t>
  </si>
  <si>
    <t>Raumfahrtsysteme + LABOR</t>
  </si>
  <si>
    <t>MB-ISM-02</t>
  </si>
  <si>
    <t>Messmethoden in der Strömungsmechanik</t>
  </si>
  <si>
    <t>MB-PFI-03</t>
  </si>
  <si>
    <t>Messtechnische Methoden an Strömungsmaschinen mit Labor</t>
  </si>
  <si>
    <t>MB-PFI-23</t>
  </si>
  <si>
    <t>Triebwerks-Maintenance mit Labor</t>
  </si>
  <si>
    <t>Double diplôme</t>
  </si>
  <si>
    <t>TU Braunschweig</t>
  </si>
  <si>
    <t>Zeitlicher Ablauf des Studiums - Déroulement temporel des études</t>
  </si>
  <si>
    <t>Für die TUBS</t>
  </si>
  <si>
    <t>TUBS</t>
  </si>
  <si>
    <t>UTC</t>
  </si>
  <si>
    <t>Pour l'UTC</t>
  </si>
  <si>
    <t>Bachelor Semester</t>
  </si>
  <si>
    <t>Ja</t>
  </si>
  <si>
    <t>Nein</t>
  </si>
  <si>
    <t>Semestre de TC</t>
  </si>
  <si>
    <t>Englisches Niveau (B2 Minimum)</t>
  </si>
  <si>
    <t>Niveau d'anglais (B2 minimum)</t>
  </si>
  <si>
    <t>Deutsches Niveau (B2 Minimum)</t>
  </si>
  <si>
    <t>Niveau d'allemand (B2 minimum)</t>
  </si>
  <si>
    <t>Französisches Niveau (B2 Minimum)</t>
  </si>
  <si>
    <t>SOMME</t>
  </si>
  <si>
    <t>SUMME TUBS</t>
  </si>
  <si>
    <t>Semestre de branche</t>
  </si>
  <si>
    <t>Minimum (OHNE Vordiplom an der UTC)</t>
  </si>
  <si>
    <t>Minimum nécessaire SANS TC à l'UTC</t>
  </si>
  <si>
    <t>Master Semester</t>
  </si>
  <si>
    <t>(branche)</t>
  </si>
  <si>
    <t>Minimum en branche</t>
  </si>
  <si>
    <t>Minimum (Vordiplom an der UTC)</t>
  </si>
  <si>
    <t>Minimum nécessaire AVEC TC à l'UTC</t>
  </si>
  <si>
    <t>(dont branche)</t>
  </si>
  <si>
    <t>Erreicht/Obtenus</t>
  </si>
  <si>
    <t>Somme</t>
  </si>
  <si>
    <r>
      <t>Niveau de fran</t>
    </r>
    <r>
      <rPr>
        <sz val="10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 (B2 minimum)</t>
    </r>
  </si>
  <si>
    <t>SP</t>
  </si>
  <si>
    <t>CS</t>
  </si>
  <si>
    <t>TM</t>
  </si>
  <si>
    <t>TSH</t>
  </si>
  <si>
    <t>Doppelabschluss</t>
  </si>
  <si>
    <t>TU Braunschweig, Fakultät für Maschinenbau</t>
  </si>
  <si>
    <t>Université Technologique de Compiègne</t>
  </si>
  <si>
    <t>Studienplan für den Bachelor- und Masterstudiengang:</t>
  </si>
  <si>
    <t xml:space="preserve">Profile d'études pour la branche : </t>
  </si>
  <si>
    <t>Name / nom</t>
  </si>
  <si>
    <t>Heimatanschrift /</t>
  </si>
  <si>
    <t>Datum / Date</t>
  </si>
  <si>
    <t>Geb. am / né le</t>
  </si>
  <si>
    <t>Adresse parentale</t>
  </si>
  <si>
    <t xml:space="preserve">Endgültig /définitif   </t>
  </si>
  <si>
    <t>Matrikel-Nr. TUBS</t>
  </si>
  <si>
    <t>Semesteranschrift /</t>
  </si>
  <si>
    <t>Matrikel-Nr. DFH-UFA</t>
  </si>
  <si>
    <t>Adresse semestrielle</t>
  </si>
  <si>
    <t>Vorläufig / provisoire</t>
  </si>
  <si>
    <t>Email</t>
  </si>
  <si>
    <t>Tel.</t>
  </si>
  <si>
    <t>Datum und Unterschriften - Date et Signatures</t>
  </si>
  <si>
    <t>Datum, Programmbeauftragter: Prof. Dr. A. Dietzel</t>
  </si>
  <si>
    <t>Datum, Responsable du programme: Dr. Christine Prelle</t>
  </si>
  <si>
    <t xml:space="preserve">Datum, Vertiefungsrichtungsdozent: </t>
  </si>
  <si>
    <t>Datum, Responsable de branche:</t>
  </si>
  <si>
    <t>Version 07.2014</t>
  </si>
  <si>
    <t xml:space="preserve">TU BS Bachelor : </t>
  </si>
  <si>
    <t xml:space="preserve">TU BS Master : </t>
  </si>
  <si>
    <t>Génie des Systèmes Mécaniques  (GSM)</t>
  </si>
  <si>
    <t>Maschinenbau - Luft- und Raumfahrttechnik (LRT)</t>
  </si>
  <si>
    <t>Luft- und Raumfahrttechnik (LRT)</t>
  </si>
  <si>
    <t>LRT</t>
  </si>
  <si>
    <t>EVT</t>
  </si>
  <si>
    <t>KFZ</t>
  </si>
  <si>
    <t>MB-IFF-12</t>
  </si>
  <si>
    <t>Avioniksysteme</t>
  </si>
  <si>
    <t>MB-DuS-12</t>
  </si>
  <si>
    <t>Grundlagen der Akustik</t>
  </si>
  <si>
    <t>MB-IFT-06</t>
  </si>
  <si>
    <t>Molekulare Simulation</t>
  </si>
  <si>
    <t>MB-WuB-19</t>
  </si>
  <si>
    <t>Nukleare Energietechnik 1</t>
  </si>
  <si>
    <t>MB-IFT-07</t>
  </si>
  <si>
    <t>Objektorientierte Simulationsmethoden in der Thermo- und Fluiddynamik</t>
  </si>
  <si>
    <t>MB-IPAT-16</t>
  </si>
  <si>
    <t>Projektmanagement</t>
  </si>
  <si>
    <t>MB-WuB-10</t>
  </si>
  <si>
    <t>Simulation und Optimierung thermischer Energieanlagen</t>
  </si>
  <si>
    <t>MB-WuB-09</t>
  </si>
  <si>
    <t>Thermische Energieanlagen</t>
  </si>
  <si>
    <t>MB-DuS-15</t>
  </si>
  <si>
    <t>Wellenausbreitung in Kontinua</t>
  </si>
  <si>
    <t>MB-VuA-31</t>
  </si>
  <si>
    <t>Technische Sicherheit</t>
  </si>
  <si>
    <t>MB-IFF-26</t>
  </si>
  <si>
    <t>Numerical Simulation of Technical Systems</t>
  </si>
  <si>
    <t>MB-IFF-27</t>
  </si>
  <si>
    <t>Computer Aided Optimisation of Static and Dynamic Systems</t>
  </si>
  <si>
    <t>MB-ISM-22</t>
  </si>
  <si>
    <t>Grundlagen der numerischen Methoden in der Aerodynamik</t>
  </si>
  <si>
    <t>MB-IVB-16</t>
  </si>
  <si>
    <t>Chemie der Verbrennung</t>
  </si>
  <si>
    <t>MB-ILR-60</t>
  </si>
  <si>
    <t>Bionik I (Bionische Methoden der Optimierung und Informationsverarbeitung)</t>
  </si>
  <si>
    <t>MB-WuB-15</t>
  </si>
  <si>
    <t>Angewandte nummerische Simulation fluiddynamischer Systeme</t>
  </si>
  <si>
    <t>MB-IFT-04</t>
  </si>
  <si>
    <t>Fahrzeugklimatisierung</t>
  </si>
  <si>
    <t>MB-ISM-14</t>
  </si>
  <si>
    <t>Grundlagen für den Entwurf von Segelflugzeugen</t>
  </si>
  <si>
    <t>MB-VuA-12</t>
  </si>
  <si>
    <t>Schienenfahrzeuge</t>
  </si>
  <si>
    <t>MB-ISM-06</t>
  </si>
  <si>
    <t>Kraftfahrzeugaerodynamik</t>
  </si>
  <si>
    <t>MB-ILR-16</t>
  </si>
  <si>
    <t>Meteorologie</t>
  </si>
  <si>
    <t>MB-IPAT-08</t>
  </si>
  <si>
    <t>Mikroskopie und Partikelmessung im Mikro- und Nanometerbereich</t>
  </si>
  <si>
    <t>MB-IPAT-12</t>
  </si>
  <si>
    <t>Qualitätswesen und Hygiene in der Prozessindustrie</t>
  </si>
  <si>
    <t>MB-WuB-18</t>
  </si>
  <si>
    <t>Wärmetechnik der Heizung und Klimatisierung</t>
  </si>
  <si>
    <t>MB-IFL-14</t>
  </si>
  <si>
    <t>Produktmodellierung und Simulation</t>
  </si>
  <si>
    <t>MB-IAF-03</t>
  </si>
  <si>
    <t>Technikbewertung</t>
  </si>
  <si>
    <t>MB-STD-13</t>
  </si>
  <si>
    <t>Neue Technologien</t>
  </si>
  <si>
    <t>MB-IFF-28</t>
  </si>
  <si>
    <t>Flugmeteorologie</t>
  </si>
  <si>
    <t>MB-FZT-27</t>
  </si>
  <si>
    <t>Fahrzeughomologation in Europa</t>
  </si>
  <si>
    <t>MB-WuB-39</t>
  </si>
  <si>
    <t>Umweltprozesstechnik</t>
  </si>
  <si>
    <t>MB-ISM-23</t>
  </si>
  <si>
    <t>Technologie der Blätter von Windturbinen</t>
  </si>
  <si>
    <t>MB-IK-24</t>
  </si>
  <si>
    <t>Numerische Akustik</t>
  </si>
  <si>
    <t>MB-IFL-21</t>
  </si>
  <si>
    <t>Entwurf von komplexen Strukturen aus Faserverbundwerkstoffen</t>
  </si>
  <si>
    <t>MB-PFI-29</t>
  </si>
  <si>
    <t>Systeme der Windenergieanlagen</t>
  </si>
  <si>
    <t>MB-ISM-24</t>
  </si>
  <si>
    <t>Aerodynamik des Hochauftriebs</t>
  </si>
  <si>
    <t>MB-IWF-51</t>
  </si>
  <si>
    <t>Methods and tools for life cycle oriented vehicle engineering</t>
  </si>
  <si>
    <t>MB-IWF-50</t>
  </si>
  <si>
    <t>Material resources efficiency in engineering</t>
  </si>
  <si>
    <t>ECTS TUBS</t>
  </si>
  <si>
    <t>ECTS UTC</t>
  </si>
  <si>
    <t>Semestre TC01</t>
  </si>
  <si>
    <t>Semestre TC02</t>
  </si>
  <si>
    <t>Semestre TC03</t>
  </si>
  <si>
    <t>Semestre TC04</t>
  </si>
  <si>
    <t>Semestre GX01</t>
  </si>
  <si>
    <t>Semestre GX02</t>
  </si>
  <si>
    <t>Semestre GX03</t>
  </si>
  <si>
    <t>Semestre GX04</t>
  </si>
  <si>
    <t>Prepa semestre 1 / IUT  etc…</t>
  </si>
  <si>
    <t>Prepa semestre 2 / IUT  etc…</t>
  </si>
  <si>
    <t>Prepa semestre 3 / IUT  etc…</t>
  </si>
  <si>
    <t>Prepa semestre 4 / IUT  etc…</t>
  </si>
  <si>
    <t xml:space="preserve">Projektarbeit </t>
  </si>
  <si>
    <t>Labor Kraftfahrzeugtechnik</t>
  </si>
  <si>
    <t>/7</t>
  </si>
  <si>
    <t xml:space="preserve"> Wahlpflichtmodule</t>
  </si>
  <si>
    <t>/15</t>
  </si>
  <si>
    <t>Pflichtmodule</t>
  </si>
  <si>
    <t>Wahlpflichtmodule</t>
  </si>
  <si>
    <t>/5</t>
  </si>
  <si>
    <t>/10</t>
  </si>
  <si>
    <t xml:space="preserve"> Vertiefung in Materialwissenschaften </t>
  </si>
  <si>
    <t>BACHELOR</t>
  </si>
  <si>
    <t>max. ECTS  UTC</t>
  </si>
  <si>
    <t>max. ECTS TUBS</t>
  </si>
  <si>
    <t xml:space="preserve">Datum, Studierende/Etudiant: </t>
  </si>
  <si>
    <t>Maschinenbau - Allgemeiner Maschinenbau (AM)</t>
  </si>
  <si>
    <t xml:space="preserve"> Génie Mécanique (GM)</t>
  </si>
  <si>
    <t>Maschinenbau - Energie- und Verfahrentechnik (EVT)</t>
  </si>
  <si>
    <t>Maschinenbau - Materialwissenschaften (Mw)</t>
  </si>
  <si>
    <t>Génie des Procédés (GP)</t>
  </si>
  <si>
    <t>Maschinenbau - Mechatronik (Mk)</t>
  </si>
  <si>
    <t>Maschinenbau - Produktions- und Systemtechnik (PSt)</t>
  </si>
  <si>
    <t>Maschinenbau - Kraftfahrzeugtechnik (KFZ)</t>
  </si>
  <si>
    <t>Kraftfahrzeugtechnik (KFZ)</t>
  </si>
  <si>
    <t>-</t>
  </si>
  <si>
    <t xml:space="preserve">                                                        UTC : </t>
  </si>
  <si>
    <t>Multidisziplinäre Simulationen in der Adaptronik mit MATLAB/Simulink</t>
  </si>
  <si>
    <t>Schwingungsmesstechnik ohne Labor</t>
  </si>
  <si>
    <t>Akkustische Messtechnik</t>
  </si>
  <si>
    <t>Additive Layer Manufacturing ohne Labor</t>
  </si>
  <si>
    <t>Experimentelle Mechanik</t>
  </si>
  <si>
    <t>Stochastische Prozesse in der Mechanik: Von der Brownschen Bewegung zur Turbulenz</t>
  </si>
  <si>
    <t>Methods of Uncertainty Analsysis and Quantification</t>
  </si>
  <si>
    <t>Unsicherheiten in technischen Systemen</t>
  </si>
  <si>
    <t>Simulation technischer Systeme in Python</t>
  </si>
  <si>
    <t>Numerische Akustik mit Labor</t>
  </si>
  <si>
    <t>Akustische Messtechnik mit Labor</t>
  </si>
  <si>
    <t>Technische Akustik mit Labor</t>
  </si>
  <si>
    <t>Additive Layer Manufacturing mit Labor</t>
  </si>
  <si>
    <t>Messsignalverareitung mit Labor Industrielle Bildverarbeitung</t>
  </si>
  <si>
    <t>Messsignalverarbeitung mit Labor Mess- und Regelungtechnik</t>
  </si>
  <si>
    <t>Grundlagen geschmierter Reibung mit Labor</t>
  </si>
  <si>
    <t>Akustische Messtechnik</t>
  </si>
  <si>
    <t>Grundlagen geschmierter Reibung</t>
  </si>
  <si>
    <t>Rechnerunterstütztes Konstruieren mit Labor Additive Fertigung</t>
  </si>
  <si>
    <t>MB-IK-30</t>
  </si>
  <si>
    <t>MB-IAF-30</t>
  </si>
  <si>
    <t>MB-DuS-41</t>
  </si>
  <si>
    <t>MB-IFM-36</t>
  </si>
  <si>
    <t>MB-IAF-23</t>
  </si>
  <si>
    <t>MB-IFM-37</t>
  </si>
  <si>
    <t>MB-DuS-42</t>
  </si>
  <si>
    <t>MB-DuS-43</t>
  </si>
  <si>
    <t>MB-IAF-34</t>
  </si>
  <si>
    <t>MB-IK-36</t>
  </si>
  <si>
    <t>MB-IK-31</t>
  </si>
  <si>
    <t>MB-IK-41</t>
  </si>
  <si>
    <t>MB-iAF-29</t>
  </si>
  <si>
    <t>MB-DuS-44</t>
  </si>
  <si>
    <t>MB-IK-44</t>
  </si>
  <si>
    <t>Energy Effiency in Production Engineering</t>
  </si>
  <si>
    <t>Ganzheitliches Life cycle Managment</t>
  </si>
  <si>
    <t>Automatisiertes Fahren</t>
  </si>
  <si>
    <t>Leichte Nutzfahrzeuge</t>
  </si>
  <si>
    <t>Faserverbundfertigung</t>
  </si>
  <si>
    <t>Schwere Nutzfahrzeuge</t>
  </si>
  <si>
    <t>Pflanzenschutztechnik</t>
  </si>
  <si>
    <t>Simulationen turbulenter Strömungen</t>
  </si>
  <si>
    <t>Post-processing of numerical and experimental data</t>
  </si>
  <si>
    <t>Analysis der numerischen Methoden in der Aerodynamik</t>
  </si>
  <si>
    <t>Aufbauentwicklung Leichter Nutzfahrzeuge</t>
  </si>
  <si>
    <t>Bahn- und Lageregelung von Raumfahrzeugen</t>
  </si>
  <si>
    <t>Fluglärm</t>
  </si>
  <si>
    <t>Flugregelung</t>
  </si>
  <si>
    <t>Gestaltung nachhaltiger Prozesse der Energie- und Verfahrenstechnik</t>
  </si>
  <si>
    <t>Produktionstechnik für die Elektromobilität</t>
  </si>
  <si>
    <t>Satellitentechnik und Satellitenbetrieb</t>
  </si>
  <si>
    <t>Sicherheit und Zertifizierung im Luftverkehr</t>
  </si>
  <si>
    <t>Software-Zuverlässigkeit und Funktionale Sicherheit</t>
  </si>
  <si>
    <t>Sonderthemen der Verbrennungskraftmaschinen</t>
  </si>
  <si>
    <t>Sustainable Cyber Physical Production Sytems</t>
  </si>
  <si>
    <t>Triebwerkslärm</t>
  </si>
  <si>
    <t>Raumfahrttechnische Praxis</t>
  </si>
  <si>
    <t>Virtuelle Prozessketten im Automobilbau</t>
  </si>
  <si>
    <t>Luft- und Raumfahrtmedizin</t>
  </si>
  <si>
    <t>Mathematische Methoden der Turbulenzkontrolle</t>
  </si>
  <si>
    <t>Plasmachemie für Ingenieure</t>
  </si>
  <si>
    <t>Forschungsseminar Adaptronik und Funktionsintegration mit Labor</t>
  </si>
  <si>
    <t>Laminare Grenzschichten und Transition</t>
  </si>
  <si>
    <t>Entrepreneurship für Ingenieure</t>
  </si>
  <si>
    <t>Satellitenbetrieb - Theorie und Praxis</t>
  </si>
  <si>
    <t>Fundamentals of Nanotechnology</t>
  </si>
  <si>
    <t>Modellierung und Optimierung bioverfahrenstechnischer Prozesse</t>
  </si>
  <si>
    <t>Schicht- und Oberflächentechnik II</t>
  </si>
  <si>
    <t>Digitalisierung im Automobilbau</t>
  </si>
  <si>
    <t>Future Production Systems</t>
  </si>
  <si>
    <t>Modellkalibrierung und Versuchsplanung</t>
  </si>
  <si>
    <t>Forschungs- und Innovationsmanagement</t>
  </si>
  <si>
    <t>Elektroden- und Zellfertigung</t>
  </si>
  <si>
    <t>Methods of Uncertainty Analysis and Quantification</t>
  </si>
  <si>
    <t>Energieorientiertes Produktionsmanagement in der Lernfabrik</t>
  </si>
  <si>
    <t>Methods and Tools for Engineering Design</t>
  </si>
  <si>
    <t>Energieeffiziente Maschinen der mechanischen Verfahrenstechnik</t>
  </si>
  <si>
    <t>Molekulare Modellierung und Simulation biologischer und pharmazeutischer Systeme</t>
  </si>
  <si>
    <t>Angewandte Messmethoden zu Austauschprozessen zwischen Boden und Atmosphäre</t>
  </si>
  <si>
    <t>Pharmazeutisch-Chemische Reaktionstechnik</t>
  </si>
  <si>
    <t>Strömungen in Turbomaschinen</t>
  </si>
  <si>
    <t>Composites design in consumer products</t>
  </si>
  <si>
    <t>Strukturintegrierte und energieautarke Sensorsysteme</t>
  </si>
  <si>
    <t>Partikelbasierte Mikrofluidik</t>
  </si>
  <si>
    <t>Multidisciplinary Design Optimization</t>
  </si>
  <si>
    <t>Advanced Aircraft Design 1</t>
  </si>
  <si>
    <t>Advanced Aircraft Design 2</t>
  </si>
  <si>
    <t>Industrielle Prozesse und Technische Katalyse</t>
  </si>
  <si>
    <t>Innovation through Intuition and Inspiration</t>
  </si>
  <si>
    <t>Trends und Strategien im Automobilbau</t>
  </si>
  <si>
    <t>Introduction to BioMEMS</t>
  </si>
  <si>
    <t>Superharte und verschleißbeständige Schichten</t>
  </si>
  <si>
    <t>Indo-German Challenge for Sustainable Production</t>
  </si>
  <si>
    <t>Process Technology of Nanomaterials</t>
  </si>
  <si>
    <t>MB-IWF-53</t>
  </si>
  <si>
    <t>MB-FZT-34</t>
  </si>
  <si>
    <t>MB-IAF-22</t>
  </si>
  <si>
    <t>MB-FZT-31</t>
  </si>
  <si>
    <t>MB-IAF-19</t>
  </si>
  <si>
    <t>MB-ILF-27</t>
  </si>
  <si>
    <t>MB-ILF-28</t>
  </si>
  <si>
    <t>MB-ISM-31</t>
  </si>
  <si>
    <t>MB-ISM-32</t>
  </si>
  <si>
    <t>MB-ISM-33</t>
  </si>
  <si>
    <t>MB-IK-32</t>
  </si>
  <si>
    <t>MB-ILR-62</t>
  </si>
  <si>
    <t>MB-ISM-29</t>
  </si>
  <si>
    <t>MB-ILR-46</t>
  </si>
  <si>
    <t>MB-ICTV-39</t>
  </si>
  <si>
    <t>MB-IWF-54</t>
  </si>
  <si>
    <t>MB-IFF-31</t>
  </si>
  <si>
    <t>MB-VuA-42</t>
  </si>
  <si>
    <t>MB-IVB-19</t>
  </si>
  <si>
    <t>MB-ISM-34</t>
  </si>
  <si>
    <t>MB-ILR-65</t>
  </si>
  <si>
    <t>MB-IWF-59</t>
  </si>
  <si>
    <t>MB-IFF-32</t>
  </si>
  <si>
    <t>MB-ISM-35</t>
  </si>
  <si>
    <t>MB-IOT-29</t>
  </si>
  <si>
    <t>MB-IBVT-48</t>
  </si>
  <si>
    <t>MB-IAF-26</t>
  </si>
  <si>
    <t>MB-ISM-36</t>
  </si>
  <si>
    <t>MB-IFS-28</t>
  </si>
  <si>
    <t>MB-ILR-66</t>
  </si>
  <si>
    <t>MB-IPAT-48</t>
  </si>
  <si>
    <t>MB-IBVT-49</t>
  </si>
  <si>
    <t>MB-IOT-30</t>
  </si>
  <si>
    <t>MB-IFU-27</t>
  </si>
  <si>
    <t>MB-IWF-63</t>
  </si>
  <si>
    <t>Nanotechnologie für Präzisionsmessungen an technischen und biologischen Systemen</t>
  </si>
  <si>
    <t>MB-MT-27</t>
  </si>
  <si>
    <t>MB-WuB-45</t>
  </si>
  <si>
    <t>MB-IAF-31</t>
  </si>
  <si>
    <t>Strukturoptimierung - Grundlagen und Anwendung</t>
  </si>
  <si>
    <t>MB-IWF-66</t>
  </si>
  <si>
    <t>MB-IPAT-47</t>
  </si>
  <si>
    <t>MB-iWF-67</t>
  </si>
  <si>
    <t>MB-WuB-46</t>
  </si>
  <si>
    <t>Innovation durch Intitution und Inspiration</t>
  </si>
  <si>
    <t>MB-IK-42</t>
  </si>
  <si>
    <t>MB-IK-43</t>
  </si>
  <si>
    <t>MB-IPAT-49</t>
  </si>
  <si>
    <t>Oberflächentechnik mit Atmosphärendruck-Plasmaverfahren</t>
  </si>
  <si>
    <t>MB-IOT-32</t>
  </si>
  <si>
    <t>MB-IFT-16</t>
  </si>
  <si>
    <t>MB-IFF-33</t>
  </si>
  <si>
    <t>MB-ICTV-41</t>
  </si>
  <si>
    <t>Stochastische Prozesse in der Mechanik - Von der Brownschen Bewegung zur Turbulenz</t>
  </si>
  <si>
    <t>Environmental and Sustainability Management in Industrial Apllication</t>
  </si>
  <si>
    <t>MB-IWF-68</t>
  </si>
  <si>
    <t>MB-PFI-31</t>
  </si>
  <si>
    <t>MB-IAF-32</t>
  </si>
  <si>
    <t>MB-IAF-33</t>
  </si>
  <si>
    <t>MB-MT-30</t>
  </si>
  <si>
    <t>Lasers in Science and Engineering</t>
  </si>
  <si>
    <t>MB-MT-31</t>
  </si>
  <si>
    <t>MB-IFL-25</t>
  </si>
  <si>
    <t>MB-IFL-26</t>
  </si>
  <si>
    <t>Topology Optimization</t>
  </si>
  <si>
    <t>MB-IFL-27</t>
  </si>
  <si>
    <t>MB-IFL-28</t>
  </si>
  <si>
    <t>Simulation technischer Systeme mit Python</t>
  </si>
  <si>
    <t>MB-ICTV-42</t>
  </si>
  <si>
    <t>MB-InA-01</t>
  </si>
  <si>
    <t>MB-IWF-72</t>
  </si>
  <si>
    <t>MB-MT-32</t>
  </si>
  <si>
    <t>MB-IOT-33</t>
  </si>
  <si>
    <t>MB-IWF-73</t>
  </si>
  <si>
    <t>MB-IWF-74</t>
  </si>
  <si>
    <t>MB-IPAT-50</t>
  </si>
  <si>
    <t>Process Technology of Nanomaterials with Labcourse</t>
  </si>
  <si>
    <t>Fahrzeugklimatisierung mit Labor</t>
  </si>
  <si>
    <t>Molekulare Simulation mit Labor</t>
  </si>
  <si>
    <t>Hydraulische Strömungsmaschinen mit Labor</t>
  </si>
  <si>
    <t>MB-IFT-14</t>
  </si>
  <si>
    <t>MB-IFT-17</t>
  </si>
  <si>
    <t>MB-PFI-32</t>
  </si>
  <si>
    <t>Schicht- und Oberflächentechnik 2</t>
  </si>
  <si>
    <t>Analytik und Prüfung der Oberflächentechnik mit Labor</t>
  </si>
  <si>
    <t>Schicht- und Oberflächentechnik 2 mit Labor</t>
  </si>
  <si>
    <t>MB-IOT-31</t>
  </si>
  <si>
    <t>Mikromontage und Bestücketechnik</t>
  </si>
  <si>
    <t>Grundschaltungen der Leistungselektronik</t>
  </si>
  <si>
    <t>ET-IMAB-19</t>
  </si>
  <si>
    <t>Industrieroboter mit Labor</t>
  </si>
  <si>
    <t>Regelungstechnik 2 mit Labor</t>
  </si>
  <si>
    <t>Microfluidic Systems mit Grundlagenfachlabor</t>
  </si>
  <si>
    <t>MB-IWF-56</t>
  </si>
  <si>
    <t>MB-VuA-43</t>
  </si>
  <si>
    <t>MB-MT-28</t>
  </si>
  <si>
    <t>Mikcrofluidic Systems mit Labor</t>
  </si>
  <si>
    <t>MB-MT-26</t>
  </si>
  <si>
    <t>Ganzheitliches Life Cycle Management</t>
  </si>
  <si>
    <t>Energy Efficiency in Production Engineering</t>
  </si>
  <si>
    <t>Microfluidic Systems mit Labor</t>
  </si>
  <si>
    <t>Energy Efficiency in Production Engineering with Laboratory</t>
  </si>
  <si>
    <t>Fügetechnik für den Leichtbau mit Labor</t>
  </si>
  <si>
    <t>Anwendung dünner Schichten mit Labor</t>
  </si>
  <si>
    <t>Optische Messtechnik mit Labor Optische 3D-Messtechnik</t>
  </si>
  <si>
    <t>Life Cycle Assessment for sustainable engineering with Laboratory</t>
  </si>
  <si>
    <t>Qualititätssicherung für die Elektronikfertigung mit Labor industrielle Bildvearbeitung</t>
  </si>
  <si>
    <t>MB-IAF-29</t>
  </si>
  <si>
    <t>MB-IPROM-34</t>
  </si>
  <si>
    <t>Sustainable Cyber Physical Production Systems with Laboratory</t>
  </si>
  <si>
    <t>MB-IWF-65</t>
  </si>
  <si>
    <t>Werkzeugmaschinen mit Labor (2015)</t>
  </si>
  <si>
    <t>Rechnergeführte Produktion mit Labor</t>
  </si>
  <si>
    <t>MB-IWF-57</t>
  </si>
  <si>
    <t>MB-IWF-60</t>
  </si>
  <si>
    <t>Simulation turbulenter Strömungen</t>
  </si>
  <si>
    <t>MB-ILR-64</t>
  </si>
  <si>
    <t>Satellitentechnik und Satellitenbetrieb mit Labor</t>
  </si>
  <si>
    <t>MB-ILR-63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</si>
</sst>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rgb="FFCCCCFF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491">
    <xf numFmtId="0" fontId="0" fillId="0" borderId="0" xfId="0"/>
    <xf numFmtId="0" fontId="1" fillId="0" borderId="0" xfId="1"/>
    <xf numFmtId="0" fontId="1" fillId="8" borderId="42" xfId="1" applyFill="1" applyBorder="1"/>
    <xf numFmtId="0" fontId="2" fillId="8" borderId="34" xfId="1" applyFont="1" applyFill="1" applyBorder="1"/>
    <xf numFmtId="0" fontId="2" fillId="8" borderId="13" xfId="1" applyFont="1" applyFill="1" applyBorder="1"/>
    <xf numFmtId="0" fontId="2" fillId="8" borderId="49" xfId="1" applyFont="1" applyFill="1" applyBorder="1"/>
    <xf numFmtId="0" fontId="1" fillId="8" borderId="36" xfId="1" applyFill="1" applyBorder="1"/>
    <xf numFmtId="0" fontId="1" fillId="8" borderId="51" xfId="1" applyFill="1" applyBorder="1"/>
    <xf numFmtId="0" fontId="1" fillId="6" borderId="36" xfId="1" applyFill="1" applyBorder="1"/>
    <xf numFmtId="0" fontId="2" fillId="8" borderId="37" xfId="1" applyFont="1" applyFill="1" applyBorder="1"/>
    <xf numFmtId="0" fontId="2" fillId="8" borderId="1" xfId="1" applyFont="1" applyFill="1" applyBorder="1"/>
    <xf numFmtId="0" fontId="2" fillId="8" borderId="38" xfId="1" applyFont="1" applyFill="1" applyBorder="1"/>
    <xf numFmtId="0" fontId="1" fillId="8" borderId="44" xfId="1" applyFill="1" applyBorder="1"/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2" borderId="7" xfId="1" applyFill="1" applyBorder="1" applyAlignment="1">
      <alignment horizontal="center"/>
    </xf>
    <xf numFmtId="0" fontId="2" fillId="0" borderId="79" xfId="1" applyFont="1" applyBorder="1" applyAlignment="1">
      <alignment horizontal="center"/>
    </xf>
    <xf numFmtId="0" fontId="2" fillId="8" borderId="79" xfId="1" applyFont="1" applyFill="1" applyBorder="1" applyAlignment="1">
      <alignment horizontal="center"/>
    </xf>
    <xf numFmtId="0" fontId="2" fillId="8" borderId="80" xfId="1" applyFont="1" applyFill="1" applyBorder="1" applyAlignment="1">
      <alignment horizontal="center"/>
    </xf>
    <xf numFmtId="0" fontId="1" fillId="8" borderId="37" xfId="1" applyFill="1" applyBorder="1"/>
    <xf numFmtId="0" fontId="1" fillId="2" borderId="39" xfId="1" applyFill="1" applyBorder="1"/>
    <xf numFmtId="0" fontId="1" fillId="2" borderId="40" xfId="1" applyFill="1" applyBorder="1"/>
    <xf numFmtId="0" fontId="1" fillId="8" borderId="26" xfId="1" applyFill="1" applyBorder="1"/>
    <xf numFmtId="0" fontId="1" fillId="6" borderId="1" xfId="1" applyFill="1" applyBorder="1"/>
    <xf numFmtId="0" fontId="1" fillId="8" borderId="35" xfId="1" applyFill="1" applyBorder="1"/>
    <xf numFmtId="0" fontId="1" fillId="6" borderId="35" xfId="1" applyFill="1" applyBorder="1"/>
    <xf numFmtId="0" fontId="1" fillId="8" borderId="41" xfId="1" applyFill="1" applyBorder="1"/>
    <xf numFmtId="0" fontId="11" fillId="5" borderId="52" xfId="1" applyFont="1" applyFill="1" applyBorder="1"/>
    <xf numFmtId="0" fontId="11" fillId="5" borderId="1" xfId="1" applyFont="1" applyFill="1" applyBorder="1"/>
    <xf numFmtId="0" fontId="2" fillId="0" borderId="2" xfId="1" applyFont="1" applyBorder="1"/>
    <xf numFmtId="0" fontId="1" fillId="2" borderId="3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3" xfId="1" applyFill="1" applyBorder="1"/>
    <xf numFmtId="0" fontId="1" fillId="3" borderId="0" xfId="1" applyFill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2" fillId="0" borderId="24" xfId="1" applyFont="1" applyBorder="1" applyAlignment="1">
      <alignment horizontal="left" vertical="center"/>
    </xf>
    <xf numFmtId="0" fontId="1" fillId="0" borderId="25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5" xfId="1" applyFont="1" applyBorder="1" applyAlignment="1">
      <alignment horizontal="right"/>
    </xf>
    <xf numFmtId="0" fontId="2" fillId="0" borderId="30" xfId="1" applyFont="1" applyBorder="1" applyAlignment="1">
      <alignment horizontal="right"/>
    </xf>
    <xf numFmtId="0" fontId="1" fillId="3" borderId="28" xfId="1" applyFill="1" applyBorder="1" applyAlignment="1">
      <alignment horizontal="left"/>
    </xf>
    <xf numFmtId="0" fontId="1" fillId="3" borderId="0" xfId="1" applyFill="1" applyAlignment="1">
      <alignment horizontal="left"/>
    </xf>
    <xf numFmtId="0" fontId="1" fillId="3" borderId="0" xfId="1" applyFill="1"/>
    <xf numFmtId="0" fontId="8" fillId="6" borderId="68" xfId="1" applyFont="1" applyFill="1" applyBorder="1" applyAlignment="1">
      <alignment horizontal="right"/>
    </xf>
    <xf numFmtId="0" fontId="11" fillId="5" borderId="30" xfId="1" applyFont="1" applyFill="1" applyBorder="1" applyAlignment="1">
      <alignment horizontal="right"/>
    </xf>
    <xf numFmtId="0" fontId="1" fillId="3" borderId="38" xfId="1" applyFill="1" applyBorder="1"/>
    <xf numFmtId="0" fontId="1" fillId="7" borderId="66" xfId="1" applyFill="1" applyBorder="1" applyAlignment="1">
      <alignment horizontal="center"/>
    </xf>
    <xf numFmtId="0" fontId="1" fillId="7" borderId="8" xfId="1" applyFill="1" applyBorder="1" applyAlignment="1">
      <alignment horizontal="center"/>
    </xf>
    <xf numFmtId="0" fontId="11" fillId="5" borderId="19" xfId="1" applyFont="1" applyFill="1" applyBorder="1"/>
    <xf numFmtId="0" fontId="1" fillId="7" borderId="32" xfId="1" applyFill="1" applyBorder="1" applyAlignment="1">
      <alignment horizontal="center"/>
    </xf>
    <xf numFmtId="0" fontId="1" fillId="0" borderId="0" xfId="1" applyAlignment="1">
      <alignment horizontal="center"/>
    </xf>
    <xf numFmtId="0" fontId="1" fillId="7" borderId="0" xfId="1" applyFill="1" applyAlignment="1">
      <alignment horizontal="center"/>
    </xf>
    <xf numFmtId="0" fontId="2" fillId="8" borderId="2" xfId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8" borderId="13" xfId="1" applyFont="1" applyFill="1" applyBorder="1" applyAlignment="1">
      <alignment horizontal="center"/>
    </xf>
    <xf numFmtId="0" fontId="1" fillId="0" borderId="38" xfId="1" applyBorder="1"/>
    <xf numFmtId="0" fontId="1" fillId="7" borderId="76" xfId="1" applyFill="1" applyBorder="1" applyAlignment="1">
      <alignment horizontal="center"/>
    </xf>
    <xf numFmtId="0" fontId="2" fillId="6" borderId="47" xfId="1" applyFont="1" applyFill="1" applyBorder="1" applyAlignment="1">
      <alignment vertical="center"/>
    </xf>
    <xf numFmtId="0" fontId="1" fillId="3" borderId="33" xfId="1" applyFill="1" applyBorder="1" applyAlignment="1">
      <alignment horizontal="left"/>
    </xf>
    <xf numFmtId="0" fontId="1" fillId="3" borderId="10" xfId="1" applyFill="1" applyBorder="1" applyAlignment="1">
      <alignment horizontal="left"/>
    </xf>
    <xf numFmtId="0" fontId="11" fillId="5" borderId="30" xfId="1" applyFont="1" applyFill="1" applyBorder="1" applyAlignment="1">
      <alignment horizontal="center"/>
    </xf>
    <xf numFmtId="0" fontId="2" fillId="0" borderId="47" xfId="1" applyFont="1" applyBorder="1" applyAlignment="1">
      <alignment horizontal="right" vertical="center"/>
    </xf>
    <xf numFmtId="0" fontId="1" fillId="3" borderId="30" xfId="1" applyFill="1" applyBorder="1"/>
    <xf numFmtId="0" fontId="2" fillId="0" borderId="30" xfId="1" applyFont="1" applyBorder="1"/>
    <xf numFmtId="0" fontId="1" fillId="2" borderId="27" xfId="1" applyFill="1" applyBorder="1"/>
    <xf numFmtId="0" fontId="2" fillId="0" borderId="44" xfId="1" applyFont="1" applyBorder="1" applyAlignment="1">
      <alignment horizontal="center"/>
    </xf>
    <xf numFmtId="0" fontId="1" fillId="2" borderId="56" xfId="1" applyFill="1" applyBorder="1" applyAlignment="1">
      <alignment horizontal="center"/>
    </xf>
    <xf numFmtId="0" fontId="12" fillId="7" borderId="78" xfId="1" applyFont="1" applyFill="1" applyBorder="1"/>
    <xf numFmtId="0" fontId="14" fillId="0" borderId="0" xfId="0" applyFont="1"/>
    <xf numFmtId="0" fontId="1" fillId="0" borderId="0" xfId="1" applyAlignment="1">
      <alignment vertical="center"/>
    </xf>
    <xf numFmtId="0" fontId="1" fillId="7" borderId="0" xfId="1" applyFill="1"/>
    <xf numFmtId="0" fontId="1" fillId="5" borderId="0" xfId="1" applyFill="1"/>
    <xf numFmtId="0" fontId="1" fillId="5" borderId="19" xfId="1" applyFill="1" applyBorder="1"/>
    <xf numFmtId="0" fontId="1" fillId="6" borderId="19" xfId="1" applyFill="1" applyBorder="1"/>
    <xf numFmtId="0" fontId="1" fillId="3" borderId="3" xfId="1" applyFill="1" applyBorder="1" applyAlignment="1">
      <alignment horizontal="left"/>
    </xf>
    <xf numFmtId="0" fontId="1" fillId="5" borderId="36" xfId="1" applyFill="1" applyBorder="1"/>
    <xf numFmtId="0" fontId="1" fillId="0" borderId="47" xfId="1" applyBorder="1"/>
    <xf numFmtId="0" fontId="1" fillId="0" borderId="1" xfId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3" borderId="82" xfId="1" applyFill="1" applyBorder="1" applyAlignment="1">
      <alignment horizontal="center"/>
    </xf>
    <xf numFmtId="0" fontId="1" fillId="3" borderId="66" xfId="1" applyFill="1" applyBorder="1" applyAlignment="1">
      <alignment horizontal="center"/>
    </xf>
    <xf numFmtId="0" fontId="1" fillId="3" borderId="67" xfId="1" applyFill="1" applyBorder="1" applyAlignment="1">
      <alignment horizontal="center"/>
    </xf>
    <xf numFmtId="0" fontId="2" fillId="0" borderId="19" xfId="1" applyFont="1" applyBorder="1"/>
    <xf numFmtId="0" fontId="1" fillId="3" borderId="23" xfId="1" applyFill="1" applyBorder="1" applyAlignment="1">
      <alignment horizontal="center"/>
    </xf>
    <xf numFmtId="0" fontId="14" fillId="0" borderId="47" xfId="0" applyFont="1" applyBorder="1"/>
    <xf numFmtId="0" fontId="9" fillId="5" borderId="6" xfId="1" applyFont="1" applyFill="1" applyBorder="1" applyAlignment="1">
      <alignment horizontal="center"/>
    </xf>
    <xf numFmtId="0" fontId="1" fillId="3" borderId="81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11" fillId="5" borderId="52" xfId="1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16" fillId="6" borderId="0" xfId="0" applyFont="1" applyFill="1"/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0" fontId="18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0" fontId="14" fillId="6" borderId="0" xfId="0" applyFont="1" applyFill="1"/>
    <xf numFmtId="0" fontId="19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" fontId="1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0" fontId="2" fillId="6" borderId="92" xfId="0" applyFont="1" applyFill="1" applyBorder="1" applyAlignment="1">
      <alignment horizontal="left" vertical="center" wrapText="1"/>
    </xf>
    <xf numFmtId="164" fontId="2" fillId="6" borderId="99" xfId="0" applyNumberFormat="1" applyFont="1" applyFill="1" applyBorder="1" applyAlignment="1">
      <alignment horizontal="left" vertical="center" wrapText="1"/>
    </xf>
    <xf numFmtId="0" fontId="2" fillId="6" borderId="99" xfId="0" applyFont="1" applyFill="1" applyBorder="1" applyAlignment="1">
      <alignment horizontal="left" vertical="center" wrapText="1"/>
    </xf>
    <xf numFmtId="0" fontId="18" fillId="6" borderId="114" xfId="0" applyFont="1" applyFill="1" applyBorder="1" applyAlignment="1">
      <alignment horizontal="left" vertical="center" wrapText="1"/>
    </xf>
    <xf numFmtId="0" fontId="18" fillId="6" borderId="14" xfId="0" applyFont="1" applyFill="1" applyBorder="1" applyAlignment="1">
      <alignment horizontal="left" vertical="center" wrapText="1"/>
    </xf>
    <xf numFmtId="1" fontId="18" fillId="6" borderId="14" xfId="0" applyNumberFormat="1" applyFont="1" applyFill="1" applyBorder="1" applyAlignment="1">
      <alignment horizontal="center"/>
    </xf>
    <xf numFmtId="0" fontId="18" fillId="6" borderId="14" xfId="0" applyFont="1" applyFill="1" applyBorder="1"/>
    <xf numFmtId="0" fontId="2" fillId="6" borderId="1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2" fillId="6" borderId="115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left" vertical="center" wrapText="1"/>
    </xf>
    <xf numFmtId="0" fontId="18" fillId="6" borderId="10" xfId="0" applyFont="1" applyFill="1" applyBorder="1" applyAlignment="1">
      <alignment horizontal="left" vertical="center" wrapText="1"/>
    </xf>
    <xf numFmtId="0" fontId="15" fillId="6" borderId="10" xfId="0" applyFont="1" applyFill="1" applyBorder="1"/>
    <xf numFmtId="0" fontId="16" fillId="6" borderId="10" xfId="0" applyFont="1" applyFill="1" applyBorder="1"/>
    <xf numFmtId="0" fontId="2" fillId="6" borderId="10" xfId="0" applyFont="1" applyFill="1" applyBorder="1" applyAlignment="1">
      <alignment horizontal="center" vertical="center" wrapText="1"/>
    </xf>
    <xf numFmtId="0" fontId="2" fillId="6" borderId="59" xfId="0" applyFont="1" applyFill="1" applyBorder="1" applyAlignment="1">
      <alignment horizontal="center" vertical="center" wrapText="1"/>
    </xf>
    <xf numFmtId="0" fontId="1" fillId="8" borderId="34" xfId="1" applyFill="1" applyBorder="1"/>
    <xf numFmtId="0" fontId="1" fillId="8" borderId="49" xfId="1" applyFill="1" applyBorder="1"/>
    <xf numFmtId="0" fontId="1" fillId="0" borderId="19" xfId="1" applyBorder="1"/>
    <xf numFmtId="0" fontId="1" fillId="2" borderId="28" xfId="1" applyFill="1" applyBorder="1"/>
    <xf numFmtId="0" fontId="1" fillId="2" borderId="62" xfId="1" applyFill="1" applyBorder="1"/>
    <xf numFmtId="0" fontId="1" fillId="2" borderId="63" xfId="1" applyFill="1" applyBorder="1"/>
    <xf numFmtId="0" fontId="2" fillId="6" borderId="2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right"/>
    </xf>
    <xf numFmtId="0" fontId="0" fillId="6" borderId="14" xfId="0" applyFill="1" applyBorder="1"/>
    <xf numFmtId="0" fontId="0" fillId="6" borderId="14" xfId="0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right" vertical="center"/>
    </xf>
    <xf numFmtId="0" fontId="0" fillId="6" borderId="15" xfId="0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right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 wrapText="1"/>
    </xf>
    <xf numFmtId="0" fontId="0" fillId="6" borderId="85" xfId="0" applyFill="1" applyBorder="1"/>
    <xf numFmtId="0" fontId="0" fillId="6" borderId="32" xfId="0" applyFill="1" applyBorder="1"/>
    <xf numFmtId="0" fontId="14" fillId="6" borderId="14" xfId="0" applyFont="1" applyFill="1" applyBorder="1"/>
    <xf numFmtId="0" fontId="0" fillId="6" borderId="14" xfId="0" applyFill="1" applyBorder="1" applyAlignment="1">
      <alignment horizontal="center" vertical="center" wrapText="1"/>
    </xf>
    <xf numFmtId="1" fontId="0" fillId="6" borderId="0" xfId="0" applyNumberFormat="1" applyFill="1" applyAlignment="1">
      <alignment horizontal="center"/>
    </xf>
    <xf numFmtId="0" fontId="0" fillId="6" borderId="122" xfId="0" applyFill="1" applyBorder="1"/>
    <xf numFmtId="0" fontId="0" fillId="6" borderId="52" xfId="0" applyFill="1" applyBorder="1"/>
    <xf numFmtId="0" fontId="0" fillId="6" borderId="52" xfId="0" applyFill="1" applyBorder="1" applyAlignment="1">
      <alignment horizontal="left"/>
    </xf>
    <xf numFmtId="0" fontId="0" fillId="6" borderId="122" xfId="0" applyFill="1" applyBorder="1" applyAlignment="1">
      <alignment horizontal="left"/>
    </xf>
    <xf numFmtId="0" fontId="0" fillId="6" borderId="10" xfId="0" applyFill="1" applyBorder="1" applyAlignment="1">
      <alignment vertical="center" wrapText="1"/>
    </xf>
    <xf numFmtId="1" fontId="0" fillId="6" borderId="125" xfId="0" applyNumberFormat="1" applyFill="1" applyBorder="1"/>
    <xf numFmtId="0" fontId="0" fillId="6" borderId="125" xfId="0" applyFill="1" applyBorder="1"/>
    <xf numFmtId="0" fontId="0" fillId="6" borderId="126" xfId="0" applyFill="1" applyBorder="1"/>
    <xf numFmtId="0" fontId="1" fillId="7" borderId="84" xfId="1" applyFill="1" applyBorder="1" applyAlignment="1">
      <alignment horizontal="center"/>
    </xf>
    <xf numFmtId="0" fontId="2" fillId="0" borderId="4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6" borderId="121" xfId="0" applyFill="1" applyBorder="1"/>
    <xf numFmtId="0" fontId="2" fillId="8" borderId="44" xfId="1" applyFont="1" applyFill="1" applyBorder="1" applyAlignment="1">
      <alignment horizontal="center"/>
    </xf>
    <xf numFmtId="0" fontId="3" fillId="6" borderId="127" xfId="0" applyFont="1" applyFill="1" applyBorder="1" applyAlignment="1">
      <alignment horizontal="center" vertical="center"/>
    </xf>
    <xf numFmtId="0" fontId="3" fillId="6" borderId="119" xfId="0" applyFont="1" applyFill="1" applyBorder="1" applyAlignment="1">
      <alignment horizontal="center" vertical="center"/>
    </xf>
    <xf numFmtId="0" fontId="3" fillId="6" borderId="120" xfId="0" applyFont="1" applyFill="1" applyBorder="1" applyAlignment="1">
      <alignment horizontal="center" vertical="center"/>
    </xf>
    <xf numFmtId="0" fontId="0" fillId="6" borderId="123" xfId="0" applyFill="1" applyBorder="1" applyAlignment="1">
      <alignment vertical="center"/>
    </xf>
    <xf numFmtId="0" fontId="0" fillId="6" borderId="52" xfId="0" applyFill="1" applyBorder="1" applyAlignment="1">
      <alignment vertical="center"/>
    </xf>
    <xf numFmtId="0" fontId="0" fillId="6" borderId="52" xfId="0" applyFill="1" applyBorder="1" applyAlignment="1">
      <alignment horizontal="left" vertical="center"/>
    </xf>
    <xf numFmtId="0" fontId="0" fillId="6" borderId="122" xfId="0" applyFill="1" applyBorder="1" applyAlignment="1">
      <alignment horizontal="left" vertical="center"/>
    </xf>
    <xf numFmtId="0" fontId="1" fillId="3" borderId="28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54" xfId="1" applyFill="1" applyBorder="1" applyAlignment="1">
      <alignment horizontal="left"/>
    </xf>
    <xf numFmtId="0" fontId="1" fillId="3" borderId="27" xfId="1" applyFill="1" applyBorder="1" applyAlignment="1">
      <alignment horizontal="left"/>
    </xf>
    <xf numFmtId="0" fontId="1" fillId="2" borderId="27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3" fillId="6" borderId="12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22" xfId="0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/>
    </xf>
    <xf numFmtId="0" fontId="1" fillId="2" borderId="0" xfId="1" applyFill="1"/>
    <xf numFmtId="0" fontId="1" fillId="2" borderId="16" xfId="1" applyFill="1" applyBorder="1" applyAlignment="1">
      <alignment horizontal="center"/>
    </xf>
    <xf numFmtId="0" fontId="1" fillId="2" borderId="132" xfId="1" applyFill="1" applyBorder="1" applyAlignment="1">
      <alignment horizontal="center"/>
    </xf>
    <xf numFmtId="0" fontId="1" fillId="2" borderId="31" xfId="1" applyFill="1" applyBorder="1"/>
    <xf numFmtId="0" fontId="1" fillId="2" borderId="133" xfId="1" applyFill="1" applyBorder="1"/>
    <xf numFmtId="0" fontId="1" fillId="2" borderId="66" xfId="1" applyFill="1" applyBorder="1"/>
    <xf numFmtId="0" fontId="1" fillId="2" borderId="67" xfId="1" applyFill="1" applyBorder="1"/>
    <xf numFmtId="0" fontId="14" fillId="9" borderId="0" xfId="0" applyFont="1" applyFill="1"/>
    <xf numFmtId="0" fontId="1" fillId="6" borderId="0" xfId="1" applyFill="1" applyAlignment="1">
      <alignment horizontal="center"/>
    </xf>
    <xf numFmtId="0" fontId="1" fillId="6" borderId="32" xfId="1" applyFill="1" applyBorder="1" applyAlignment="1">
      <alignment horizontal="center"/>
    </xf>
    <xf numFmtId="0" fontId="1" fillId="10" borderId="8" xfId="1" applyFill="1" applyBorder="1" applyAlignment="1">
      <alignment horizontal="center"/>
    </xf>
    <xf numFmtId="0" fontId="1" fillId="10" borderId="28" xfId="1" applyFill="1" applyBorder="1" applyAlignment="1">
      <alignment horizontal="center"/>
    </xf>
    <xf numFmtId="0" fontId="1" fillId="10" borderId="56" xfId="1" applyFill="1" applyBorder="1" applyAlignment="1">
      <alignment horizontal="center"/>
    </xf>
    <xf numFmtId="0" fontId="1" fillId="10" borderId="27" xfId="1" applyFill="1" applyBorder="1"/>
    <xf numFmtId="0" fontId="1" fillId="10" borderId="28" xfId="1" applyFill="1" applyBorder="1"/>
    <xf numFmtId="0" fontId="1" fillId="10" borderId="3" xfId="1" applyFill="1" applyBorder="1" applyAlignment="1">
      <alignment horizontal="center"/>
    </xf>
    <xf numFmtId="0" fontId="1" fillId="10" borderId="7" xfId="1" applyFill="1" applyBorder="1" applyAlignment="1">
      <alignment horizontal="center"/>
    </xf>
    <xf numFmtId="0" fontId="20" fillId="10" borderId="8" xfId="1" applyFont="1" applyFill="1" applyBorder="1" applyAlignment="1">
      <alignment horizontal="center"/>
    </xf>
    <xf numFmtId="0" fontId="20" fillId="10" borderId="16" xfId="1" applyFont="1" applyFill="1" applyBorder="1"/>
    <xf numFmtId="0" fontId="20" fillId="10" borderId="0" xfId="1" applyFont="1" applyFill="1"/>
    <xf numFmtId="0" fontId="20" fillId="10" borderId="27" xfId="1" applyFont="1" applyFill="1" applyBorder="1"/>
    <xf numFmtId="0" fontId="20" fillId="10" borderId="28" xfId="1" applyFont="1" applyFill="1" applyBorder="1" applyAlignment="1">
      <alignment horizontal="center"/>
    </xf>
    <xf numFmtId="0" fontId="6" fillId="2" borderId="46" xfId="1" applyFont="1" applyFill="1" applyBorder="1" applyAlignment="1">
      <alignment vertical="center"/>
    </xf>
    <xf numFmtId="0" fontId="3" fillId="2" borderId="47" xfId="1" applyFont="1" applyFill="1" applyBorder="1" applyAlignment="1">
      <alignment vertical="center"/>
    </xf>
    <xf numFmtId="0" fontId="3" fillId="2" borderId="24" xfId="1" applyFont="1" applyFill="1" applyBorder="1" applyAlignment="1">
      <alignment vertical="center"/>
    </xf>
    <xf numFmtId="0" fontId="3" fillId="3" borderId="46" xfId="1" applyFont="1" applyFill="1" applyBorder="1" applyAlignment="1">
      <alignment vertical="center"/>
    </xf>
    <xf numFmtId="0" fontId="3" fillId="3" borderId="47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1" fillId="11" borderId="8" xfId="1" applyFill="1" applyBorder="1" applyAlignment="1">
      <alignment horizontal="center"/>
    </xf>
    <xf numFmtId="0" fontId="4" fillId="0" borderId="3" xfId="1" applyFont="1" applyBorder="1" applyAlignment="1">
      <alignment horizontal="center" vertical="center" textRotation="90" wrapText="1"/>
    </xf>
    <xf numFmtId="0" fontId="4" fillId="0" borderId="71" xfId="1" applyFont="1" applyBorder="1" applyAlignment="1">
      <alignment horizontal="center" vertical="center" textRotation="90" wrapText="1"/>
    </xf>
    <xf numFmtId="0" fontId="4" fillId="0" borderId="70" xfId="1" applyFont="1" applyBorder="1" applyAlignment="1">
      <alignment horizontal="center" vertical="center" textRotation="90" wrapText="1"/>
    </xf>
    <xf numFmtId="0" fontId="4" fillId="0" borderId="130" xfId="1" applyFont="1" applyBorder="1" applyAlignment="1">
      <alignment horizontal="center" vertical="center" textRotation="90" wrapText="1"/>
    </xf>
    <xf numFmtId="0" fontId="4" fillId="0" borderId="72" xfId="1" applyFont="1" applyBorder="1" applyAlignment="1">
      <alignment horizontal="center" vertical="center" textRotation="90" wrapText="1"/>
    </xf>
    <xf numFmtId="0" fontId="5" fillId="0" borderId="74" xfId="1" applyFont="1" applyBorder="1" applyAlignment="1">
      <alignment horizontal="center" vertical="center" textRotation="90" wrapText="1"/>
    </xf>
    <xf numFmtId="0" fontId="13" fillId="0" borderId="74" xfId="1" applyFont="1" applyBorder="1" applyAlignment="1">
      <alignment horizontal="center" vertical="center" textRotation="90" wrapText="1"/>
    </xf>
    <xf numFmtId="0" fontId="5" fillId="0" borderId="75" xfId="1" applyFont="1" applyBorder="1" applyAlignment="1">
      <alignment horizontal="center" vertical="center" textRotation="90" wrapText="1"/>
    </xf>
    <xf numFmtId="0" fontId="5" fillId="0" borderId="71" xfId="1" applyFont="1" applyBorder="1" applyAlignment="1">
      <alignment horizontal="center" vertical="center" textRotation="90" wrapText="1"/>
    </xf>
    <xf numFmtId="0" fontId="5" fillId="0" borderId="130" xfId="1" applyFont="1" applyBorder="1" applyAlignment="1">
      <alignment horizontal="center" vertical="center" textRotation="90" wrapText="1"/>
    </xf>
    <xf numFmtId="0" fontId="5" fillId="0" borderId="11" xfId="1" applyFont="1" applyBorder="1" applyAlignment="1">
      <alignment horizontal="left" vertical="center" textRotation="90" wrapText="1"/>
    </xf>
    <xf numFmtId="0" fontId="5" fillId="0" borderId="77" xfId="1" applyFont="1" applyBorder="1" applyAlignment="1">
      <alignment horizontal="center" vertical="center" textRotation="90" wrapText="1"/>
    </xf>
    <xf numFmtId="0" fontId="5" fillId="0" borderId="72" xfId="1" applyFont="1" applyBorder="1" applyAlignment="1">
      <alignment horizontal="center" vertical="center" textRotation="90" wrapText="1"/>
    </xf>
    <xf numFmtId="0" fontId="4" fillId="0" borderId="75" xfId="1" applyFont="1" applyBorder="1" applyAlignment="1">
      <alignment horizontal="center" vertical="center" textRotation="90" wrapText="1"/>
    </xf>
    <xf numFmtId="0" fontId="1" fillId="12" borderId="11" xfId="1" applyFill="1" applyBorder="1" applyAlignment="1">
      <alignment horizontal="center"/>
    </xf>
    <xf numFmtId="0" fontId="1" fillId="12" borderId="3" xfId="1" applyFill="1" applyBorder="1"/>
    <xf numFmtId="0" fontId="1" fillId="12" borderId="3" xfId="1" applyFill="1" applyBorder="1" applyAlignment="1">
      <alignment horizontal="center"/>
    </xf>
    <xf numFmtId="0" fontId="1" fillId="12" borderId="8" xfId="1" applyFill="1" applyBorder="1" applyAlignment="1">
      <alignment horizontal="center"/>
    </xf>
    <xf numFmtId="0" fontId="1" fillId="12" borderId="0" xfId="1" applyFill="1" applyAlignment="1">
      <alignment horizontal="center"/>
    </xf>
    <xf numFmtId="0" fontId="1" fillId="12" borderId="81" xfId="1" applyFill="1" applyBorder="1" applyAlignment="1">
      <alignment horizontal="center"/>
    </xf>
    <xf numFmtId="0" fontId="10" fillId="0" borderId="29" xfId="1" applyFont="1" applyBorder="1" applyAlignment="1">
      <alignment horizontal="center" vertical="center" textRotation="90" wrapText="1"/>
    </xf>
    <xf numFmtId="0" fontId="4" fillId="0" borderId="69" xfId="1" applyFont="1" applyBorder="1" applyAlignment="1">
      <alignment horizontal="center" vertical="center" textRotation="90" wrapText="1"/>
    </xf>
    <xf numFmtId="0" fontId="15" fillId="6" borderId="0" xfId="0" applyFont="1" applyFill="1"/>
    <xf numFmtId="0" fontId="21" fillId="6" borderId="109" xfId="2" applyFill="1" applyBorder="1" applyAlignment="1">
      <alignment horizontal="left" vertical="center" wrapText="1"/>
    </xf>
    <xf numFmtId="0" fontId="1" fillId="3" borderId="28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28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3" borderId="54" xfId="1" applyFill="1" applyBorder="1" applyAlignment="1">
      <alignment horizontal="left"/>
    </xf>
    <xf numFmtId="0" fontId="1" fillId="3" borderId="0" xfId="1" applyFill="1" applyAlignment="1">
      <alignment horizontal="left"/>
    </xf>
    <xf numFmtId="0" fontId="1" fillId="3" borderId="27" xfId="1" applyFill="1" applyBorder="1" applyAlignment="1">
      <alignment horizontal="left"/>
    </xf>
    <xf numFmtId="0" fontId="1" fillId="3" borderId="28" xfId="1" applyFill="1" applyBorder="1" applyAlignment="1">
      <alignment horizontal="left"/>
    </xf>
    <xf numFmtId="0" fontId="22" fillId="7" borderId="32" xfId="1" applyFont="1" applyFill="1" applyBorder="1" applyAlignment="1">
      <alignment horizontal="center"/>
    </xf>
    <xf numFmtId="0" fontId="1" fillId="3" borderId="54" xfId="1" applyFill="1" applyBorder="1" applyAlignment="1"/>
    <xf numFmtId="0" fontId="1" fillId="3" borderId="0" xfId="1" applyFill="1" applyAlignment="1"/>
    <xf numFmtId="0" fontId="1" fillId="3" borderId="27" xfId="1" applyFill="1" applyBorder="1" applyAlignment="1"/>
    <xf numFmtId="0" fontId="1" fillId="7" borderId="32" xfId="1" applyFont="1" applyFill="1" applyBorder="1" applyAlignment="1">
      <alignment horizontal="center"/>
    </xf>
    <xf numFmtId="0" fontId="1" fillId="3" borderId="54" xfId="1" applyFill="1" applyBorder="1" applyAlignment="1"/>
    <xf numFmtId="0" fontId="1" fillId="3" borderId="16" xfId="1" applyFill="1" applyBorder="1" applyAlignment="1">
      <alignment vertical="center" wrapText="1"/>
    </xf>
    <xf numFmtId="0" fontId="1" fillId="3" borderId="32" xfId="1" applyFill="1" applyBorder="1" applyAlignment="1">
      <alignment vertical="center" wrapText="1"/>
    </xf>
    <xf numFmtId="0" fontId="1" fillId="3" borderId="54" xfId="1" applyFill="1" applyBorder="1" applyAlignment="1"/>
    <xf numFmtId="0" fontId="1" fillId="3" borderId="0" xfId="1" applyFill="1" applyBorder="1" applyAlignment="1"/>
    <xf numFmtId="0" fontId="1" fillId="3" borderId="27" xfId="1" applyFill="1" applyBorder="1" applyAlignment="1"/>
    <xf numFmtId="0" fontId="1" fillId="3" borderId="28" xfId="1" applyFill="1" applyBorder="1" applyAlignment="1"/>
    <xf numFmtId="0" fontId="1" fillId="3" borderId="0" xfId="1" applyFill="1" applyAlignment="1"/>
    <xf numFmtId="0" fontId="1" fillId="3" borderId="16" xfId="1" applyFill="1" applyBorder="1" applyAlignment="1">
      <alignment horizontal="left" vertical="center" wrapText="1"/>
    </xf>
    <xf numFmtId="0" fontId="1" fillId="3" borderId="27" xfId="1" applyFill="1" applyBorder="1" applyAlignment="1">
      <alignment horizontal="left" vertical="center" wrapText="1"/>
    </xf>
    <xf numFmtId="0" fontId="1" fillId="3" borderId="62" xfId="1" applyFill="1" applyBorder="1" applyAlignment="1">
      <alignment horizontal="left"/>
    </xf>
    <xf numFmtId="0" fontId="1" fillId="3" borderId="52" xfId="1" applyFill="1" applyBorder="1" applyAlignment="1">
      <alignment horizontal="left"/>
    </xf>
    <xf numFmtId="0" fontId="1" fillId="3" borderId="63" xfId="1" applyFill="1" applyBorder="1" applyAlignment="1">
      <alignment horizontal="left"/>
    </xf>
    <xf numFmtId="0" fontId="1" fillId="3" borderId="131" xfId="1" applyFill="1" applyBorder="1" applyAlignment="1">
      <alignment horizontal="left" vertical="center" wrapText="1"/>
    </xf>
    <xf numFmtId="0" fontId="1" fillId="3" borderId="63" xfId="1" applyFill="1" applyBorder="1" applyAlignment="1">
      <alignment horizontal="left" vertical="center" wrapText="1"/>
    </xf>
    <xf numFmtId="0" fontId="1" fillId="3" borderId="28" xfId="1" applyFill="1" applyBorder="1" applyAlignment="1">
      <alignment horizontal="left"/>
    </xf>
    <xf numFmtId="0" fontId="1" fillId="3" borderId="0" xfId="1" applyFill="1" applyAlignment="1">
      <alignment horizontal="left"/>
    </xf>
    <xf numFmtId="0" fontId="1" fillId="3" borderId="27" xfId="1" applyFill="1" applyBorder="1" applyAlignment="1">
      <alignment horizontal="left"/>
    </xf>
    <xf numFmtId="0" fontId="1" fillId="2" borderId="16" xfId="1" applyFill="1" applyBorder="1" applyAlignment="1">
      <alignment horizontal="left"/>
    </xf>
    <xf numFmtId="0" fontId="1" fillId="0" borderId="27" xfId="1" applyBorder="1" applyAlignment="1">
      <alignment horizontal="left"/>
    </xf>
    <xf numFmtId="0" fontId="1" fillId="2" borderId="3" xfId="1" applyFill="1" applyBorder="1" applyAlignment="1">
      <alignment horizontal="left"/>
    </xf>
    <xf numFmtId="0" fontId="1" fillId="2" borderId="27" xfId="1" applyFill="1" applyBorder="1" applyAlignment="1">
      <alignment horizontal="left"/>
    </xf>
    <xf numFmtId="0" fontId="1" fillId="11" borderId="28" xfId="1" applyFill="1" applyBorder="1" applyAlignment="1">
      <alignment horizontal="left"/>
    </xf>
    <xf numFmtId="0" fontId="1" fillId="11" borderId="0" xfId="1" applyFill="1" applyAlignment="1">
      <alignment horizontal="left"/>
    </xf>
    <xf numFmtId="0" fontId="1" fillId="11" borderId="27" xfId="1" applyFill="1" applyBorder="1" applyAlignment="1">
      <alignment horizontal="left"/>
    </xf>
    <xf numFmtId="0" fontId="1" fillId="2" borderId="16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2" borderId="131" xfId="1" applyFill="1" applyBorder="1" applyAlignment="1">
      <alignment horizontal="center"/>
    </xf>
    <xf numFmtId="0" fontId="1" fillId="2" borderId="52" xfId="1" applyFill="1" applyBorder="1" applyAlignment="1">
      <alignment horizontal="center"/>
    </xf>
    <xf numFmtId="0" fontId="1" fillId="0" borderId="32" xfId="1" applyBorder="1"/>
    <xf numFmtId="0" fontId="2" fillId="0" borderId="35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38" xfId="1" applyFont="1" applyBorder="1" applyAlignment="1">
      <alignment horizontal="left"/>
    </xf>
    <xf numFmtId="0" fontId="1" fillId="3" borderId="28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left"/>
    </xf>
    <xf numFmtId="0" fontId="0" fillId="3" borderId="82" xfId="0" applyFill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 wrapText="1"/>
    </xf>
    <xf numFmtId="0" fontId="1" fillId="6" borderId="91" xfId="0" applyFont="1" applyFill="1" applyBorder="1" applyAlignment="1">
      <alignment horizontal="left" vertical="center" wrapText="1"/>
    </xf>
    <xf numFmtId="0" fontId="1" fillId="6" borderId="93" xfId="0" applyFont="1" applyFill="1" applyBorder="1" applyAlignment="1">
      <alignment horizontal="left" vertical="center"/>
    </xf>
    <xf numFmtId="0" fontId="1" fillId="6" borderId="94" xfId="0" applyFont="1" applyFill="1" applyBorder="1" applyAlignment="1">
      <alignment horizontal="left" vertical="center"/>
    </xf>
    <xf numFmtId="0" fontId="1" fillId="6" borderId="95" xfId="0" applyFont="1" applyFill="1" applyBorder="1" applyAlignment="1">
      <alignment horizontal="left" vertical="center" wrapText="1"/>
    </xf>
    <xf numFmtId="0" fontId="1" fillId="6" borderId="96" xfId="0" applyFont="1" applyFill="1" applyBorder="1" applyAlignment="1">
      <alignment horizontal="left" vertical="center" wrapText="1"/>
    </xf>
    <xf numFmtId="0" fontId="1" fillId="6" borderId="102" xfId="0" applyFont="1" applyFill="1" applyBorder="1" applyAlignment="1">
      <alignment horizontal="left" vertical="center" wrapText="1"/>
    </xf>
    <xf numFmtId="0" fontId="1" fillId="6" borderId="103" xfId="0" applyFont="1" applyFill="1" applyBorder="1" applyAlignment="1">
      <alignment horizontal="left" vertical="center" wrapText="1"/>
    </xf>
    <xf numFmtId="0" fontId="1" fillId="6" borderId="93" xfId="0" applyFont="1" applyFill="1" applyBorder="1" applyAlignment="1">
      <alignment horizontal="left" vertical="center" wrapText="1"/>
    </xf>
    <xf numFmtId="0" fontId="1" fillId="6" borderId="94" xfId="0" applyFont="1" applyFill="1" applyBorder="1" applyAlignment="1">
      <alignment horizontal="left" vertical="center" wrapText="1"/>
    </xf>
    <xf numFmtId="14" fontId="1" fillId="6" borderId="97" xfId="0" applyNumberFormat="1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98" xfId="0" applyFont="1" applyFill="1" applyBorder="1" applyAlignment="1">
      <alignment horizontal="left" vertical="center" wrapText="1"/>
    </xf>
    <xf numFmtId="0" fontId="1" fillId="6" borderId="100" xfId="0" applyFont="1" applyFill="1" applyBorder="1" applyAlignment="1">
      <alignment horizontal="left" vertical="center"/>
    </xf>
    <xf numFmtId="0" fontId="1" fillId="6" borderId="101" xfId="0" applyFont="1" applyFill="1" applyBorder="1" applyAlignment="1">
      <alignment horizontal="left" vertical="center"/>
    </xf>
    <xf numFmtId="0" fontId="1" fillId="6" borderId="44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04" xfId="0" applyFont="1" applyFill="1" applyBorder="1" applyAlignment="1">
      <alignment horizontal="left" vertical="center"/>
    </xf>
    <xf numFmtId="0" fontId="1" fillId="6" borderId="105" xfId="0" applyFont="1" applyFill="1" applyBorder="1" applyAlignment="1">
      <alignment horizontal="left" vertical="center"/>
    </xf>
    <xf numFmtId="0" fontId="1" fillId="6" borderId="106" xfId="0" applyFont="1" applyFill="1" applyBorder="1" applyAlignment="1">
      <alignment horizontal="left" vertical="center" wrapText="1"/>
    </xf>
    <xf numFmtId="0" fontId="1" fillId="6" borderId="107" xfId="0" applyFont="1" applyFill="1" applyBorder="1" applyAlignment="1">
      <alignment horizontal="left" vertical="center" wrapText="1"/>
    </xf>
    <xf numFmtId="0" fontId="1" fillId="6" borderId="88" xfId="0" applyFont="1" applyFill="1" applyBorder="1" applyAlignment="1">
      <alignment horizontal="center" vertical="center" wrapText="1"/>
    </xf>
    <xf numFmtId="0" fontId="1" fillId="6" borderId="86" xfId="0" applyFont="1" applyFill="1" applyBorder="1" applyAlignment="1">
      <alignment horizontal="center" vertical="center" wrapText="1"/>
    </xf>
    <xf numFmtId="0" fontId="1" fillId="6" borderId="87" xfId="0" applyFont="1" applyFill="1" applyBorder="1" applyAlignment="1">
      <alignment horizontal="center" vertical="center" wrapText="1"/>
    </xf>
    <xf numFmtId="0" fontId="1" fillId="6" borderId="108" xfId="0" applyFont="1" applyFill="1" applyBorder="1" applyAlignment="1">
      <alignment horizontal="left" vertical="center" wrapText="1"/>
    </xf>
    <xf numFmtId="0" fontId="1" fillId="6" borderId="110" xfId="0" applyFont="1" applyFill="1" applyBorder="1" applyAlignment="1">
      <alignment horizontal="left" vertical="center" wrapText="1"/>
    </xf>
    <xf numFmtId="0" fontId="1" fillId="6" borderId="111" xfId="0" applyFont="1" applyFill="1" applyBorder="1" applyAlignment="1">
      <alignment horizontal="left" vertical="center" wrapText="1"/>
    </xf>
    <xf numFmtId="0" fontId="15" fillId="6" borderId="0" xfId="0" applyFont="1" applyFill="1" applyAlignment="1">
      <alignment horizontal="right"/>
    </xf>
    <xf numFmtId="0" fontId="0" fillId="0" borderId="4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0" borderId="37" xfId="1" applyBorder="1"/>
    <xf numFmtId="0" fontId="1" fillId="0" borderId="1" xfId="1" applyBorder="1"/>
    <xf numFmtId="0" fontId="1" fillId="0" borderId="38" xfId="1" applyBorder="1"/>
    <xf numFmtId="0" fontId="1" fillId="6" borderId="112" xfId="0" applyFont="1" applyFill="1" applyBorder="1" applyAlignment="1">
      <alignment horizontal="left" vertical="center" wrapText="1"/>
    </xf>
    <xf numFmtId="0" fontId="1" fillId="6" borderId="113" xfId="0" applyFont="1" applyFill="1" applyBorder="1" applyAlignment="1">
      <alignment horizontal="left" vertical="center" wrapText="1"/>
    </xf>
    <xf numFmtId="0" fontId="3" fillId="6" borderId="46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90" wrapText="1"/>
    </xf>
    <xf numFmtId="0" fontId="5" fillId="0" borderId="57" xfId="0" applyFont="1" applyBorder="1" applyAlignment="1">
      <alignment horizontal="center" vertical="center" textRotation="90" wrapText="1"/>
    </xf>
    <xf numFmtId="0" fontId="0" fillId="0" borderId="56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0" fillId="4" borderId="84" xfId="0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0" fillId="0" borderId="56" xfId="0" applyBorder="1"/>
    <xf numFmtId="0" fontId="0" fillId="0" borderId="57" xfId="0" applyBorder="1"/>
    <xf numFmtId="0" fontId="0" fillId="6" borderId="55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128" xfId="0" applyFill="1" applyBorder="1" applyAlignment="1">
      <alignment horizontal="center" vertical="center"/>
    </xf>
    <xf numFmtId="0" fontId="0" fillId="6" borderId="12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1" fillId="0" borderId="47" xfId="1" applyBorder="1"/>
    <xf numFmtId="0" fontId="1" fillId="0" borderId="24" xfId="1" applyBorder="1"/>
    <xf numFmtId="0" fontId="3" fillId="2" borderId="47" xfId="1" applyFont="1" applyFill="1" applyBorder="1" applyAlignment="1">
      <alignment horizontal="center" vertical="center"/>
    </xf>
    <xf numFmtId="0" fontId="3" fillId="3" borderId="47" xfId="1" applyFont="1" applyFill="1" applyBorder="1" applyAlignment="1">
      <alignment horizontal="center" vertical="center"/>
    </xf>
    <xf numFmtId="0" fontId="2" fillId="0" borderId="46" xfId="1" applyFont="1" applyBorder="1" applyAlignment="1">
      <alignment horizontal="right" vertical="center"/>
    </xf>
    <xf numFmtId="0" fontId="1" fillId="0" borderId="47" xfId="1" applyBorder="1" applyAlignment="1">
      <alignment vertical="center"/>
    </xf>
    <xf numFmtId="0" fontId="1" fillId="8" borderId="1" xfId="1" applyFill="1" applyBorder="1"/>
    <xf numFmtId="0" fontId="1" fillId="8" borderId="38" xfId="1" applyFill="1" applyBorder="1"/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6" xfId="1" applyFont="1" applyBorder="1" applyAlignment="1">
      <alignment horizontal="left"/>
    </xf>
    <xf numFmtId="0" fontId="1" fillId="2" borderId="45" xfId="1" applyFill="1" applyBorder="1" applyAlignment="1">
      <alignment horizontal="left"/>
    </xf>
    <xf numFmtId="0" fontId="1" fillId="2" borderId="40" xfId="1" applyFill="1" applyBorder="1" applyAlignment="1">
      <alignment horizontal="left"/>
    </xf>
    <xf numFmtId="0" fontId="0" fillId="3" borderId="60" xfId="0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2" borderId="62" xfId="1" applyFill="1" applyBorder="1" applyAlignment="1">
      <alignment horizontal="left"/>
    </xf>
    <xf numFmtId="0" fontId="1" fillId="2" borderId="52" xfId="1" applyFill="1" applyBorder="1" applyAlignment="1">
      <alignment horizontal="left"/>
    </xf>
    <xf numFmtId="0" fontId="1" fillId="2" borderId="63" xfId="1" applyFill="1" applyBorder="1" applyAlignment="1">
      <alignment horizontal="left"/>
    </xf>
    <xf numFmtId="0" fontId="1" fillId="2" borderId="28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5" fillId="0" borderId="46" xfId="1" applyFont="1" applyBorder="1" applyAlignment="1">
      <alignment horizontal="center" vertical="center" wrapText="1"/>
    </xf>
    <xf numFmtId="0" fontId="1" fillId="0" borderId="73" xfId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0" fontId="1" fillId="2" borderId="39" xfId="1" applyFill="1" applyBorder="1" applyAlignment="1">
      <alignment horizontal="left"/>
    </xf>
    <xf numFmtId="0" fontId="1" fillId="2" borderId="33" xfId="1" applyFill="1" applyBorder="1" applyAlignment="1">
      <alignment horizontal="left"/>
    </xf>
    <xf numFmtId="0" fontId="1" fillId="0" borderId="35" xfId="1" applyBorder="1"/>
    <xf numFmtId="0" fontId="20" fillId="10" borderId="16" xfId="1" applyFont="1" applyFill="1" applyBorder="1" applyAlignment="1">
      <alignment horizontal="left"/>
    </xf>
    <xf numFmtId="0" fontId="20" fillId="10" borderId="27" xfId="1" applyFont="1" applyFill="1" applyBorder="1" applyAlignment="1">
      <alignment horizontal="left"/>
    </xf>
    <xf numFmtId="0" fontId="1" fillId="3" borderId="27" xfId="1" applyFill="1" applyBorder="1" applyAlignment="1">
      <alignment vertical="center" wrapText="1"/>
    </xf>
    <xf numFmtId="0" fontId="1" fillId="3" borderId="32" xfId="1" applyFill="1" applyBorder="1" applyAlignment="1">
      <alignment horizontal="left" vertical="center" wrapText="1"/>
    </xf>
    <xf numFmtId="0" fontId="9" fillId="5" borderId="37" xfId="1" applyFont="1" applyFill="1" applyBorder="1" applyAlignment="1">
      <alignment horizontal="center"/>
    </xf>
    <xf numFmtId="0" fontId="9" fillId="5" borderId="1" xfId="1" applyFont="1" applyFill="1" applyBorder="1" applyAlignment="1">
      <alignment horizontal="center"/>
    </xf>
    <xf numFmtId="0" fontId="1" fillId="12" borderId="30" xfId="1" applyFill="1" applyBorder="1"/>
    <xf numFmtId="0" fontId="1" fillId="12" borderId="38" xfId="1" applyFill="1" applyBorder="1"/>
    <xf numFmtId="0" fontId="1" fillId="3" borderId="0" xfId="1" applyFill="1" applyAlignment="1">
      <alignment horizontal="left" vertical="center" wrapText="1"/>
    </xf>
    <xf numFmtId="0" fontId="4" fillId="0" borderId="28" xfId="1" applyFont="1" applyBorder="1" applyAlignment="1">
      <alignment horizontal="center" vertical="center" wrapText="1"/>
    </xf>
    <xf numFmtId="0" fontId="11" fillId="5" borderId="34" xfId="1" applyFont="1" applyFill="1" applyBorder="1" applyAlignment="1">
      <alignment horizontal="center"/>
    </xf>
    <xf numFmtId="0" fontId="11" fillId="5" borderId="13" xfId="1" applyFont="1" applyFill="1" applyBorder="1" applyAlignment="1">
      <alignment horizontal="center"/>
    </xf>
    <xf numFmtId="0" fontId="11" fillId="5" borderId="50" xfId="1" applyFont="1" applyFill="1" applyBorder="1" applyAlignment="1">
      <alignment horizontal="center"/>
    </xf>
    <xf numFmtId="0" fontId="4" fillId="0" borderId="46" xfId="1" applyFont="1" applyBorder="1" applyAlignment="1">
      <alignment horizontal="center" vertical="center" wrapText="1"/>
    </xf>
    <xf numFmtId="0" fontId="1" fillId="0" borderId="134" xfId="1" applyBorder="1"/>
    <xf numFmtId="0" fontId="1" fillId="3" borderId="1" xfId="1" applyFill="1" applyBorder="1" applyAlignment="1">
      <alignment horizontal="left" vertical="center" wrapText="1"/>
    </xf>
    <xf numFmtId="0" fontId="1" fillId="0" borderId="36" xfId="1" applyBorder="1"/>
    <xf numFmtId="0" fontId="1" fillId="3" borderId="33" xfId="1" applyFill="1" applyBorder="1" applyAlignment="1">
      <alignment horizontal="left" vertical="center" wrapText="1"/>
    </xf>
    <xf numFmtId="0" fontId="1" fillId="0" borderId="43" xfId="1" applyBorder="1"/>
    <xf numFmtId="0" fontId="9" fillId="5" borderId="36" xfId="1" applyFont="1" applyFill="1" applyBorder="1" applyAlignment="1">
      <alignment horizontal="center"/>
    </xf>
    <xf numFmtId="0" fontId="1" fillId="3" borderId="45" xfId="1" applyFill="1" applyBorder="1" applyAlignment="1">
      <alignment horizontal="left" vertical="center" wrapText="1"/>
    </xf>
    <xf numFmtId="0" fontId="1" fillId="3" borderId="40" xfId="1" applyFill="1" applyBorder="1" applyAlignment="1">
      <alignment horizontal="left" vertical="center" wrapText="1"/>
    </xf>
    <xf numFmtId="0" fontId="1" fillId="3" borderId="54" xfId="1" applyFill="1" applyBorder="1" applyAlignment="1">
      <alignment horizontal="left"/>
    </xf>
    <xf numFmtId="0" fontId="4" fillId="0" borderId="5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1" fillId="3" borderId="35" xfId="1" applyFill="1" applyBorder="1" applyAlignment="1">
      <alignment horizontal="left"/>
    </xf>
    <xf numFmtId="0" fontId="1" fillId="3" borderId="1" xfId="1" applyFill="1" applyBorder="1" applyAlignment="1">
      <alignment horizontal="left"/>
    </xf>
    <xf numFmtId="0" fontId="1" fillId="3" borderId="38" xfId="1" applyFill="1" applyBorder="1" applyAlignment="1">
      <alignment horizontal="left"/>
    </xf>
    <xf numFmtId="0" fontId="2" fillId="6" borderId="46" xfId="1" applyFont="1" applyFill="1" applyBorder="1" applyAlignment="1">
      <alignment horizontal="center" vertical="center"/>
    </xf>
    <xf numFmtId="0" fontId="2" fillId="6" borderId="47" xfId="1" applyFont="1" applyFill="1" applyBorder="1" applyAlignment="1">
      <alignment horizontal="center" vertical="center"/>
    </xf>
    <xf numFmtId="0" fontId="11" fillId="5" borderId="35" xfId="1" applyFont="1" applyFill="1" applyBorder="1" applyAlignment="1">
      <alignment horizontal="center"/>
    </xf>
    <xf numFmtId="0" fontId="11" fillId="5" borderId="1" xfId="1" applyFont="1" applyFill="1" applyBorder="1" applyAlignment="1">
      <alignment horizontal="center"/>
    </xf>
    <xf numFmtId="0" fontId="11" fillId="5" borderId="36" xfId="1" applyFont="1" applyFill="1" applyBorder="1" applyAlignment="1">
      <alignment horizontal="center"/>
    </xf>
    <xf numFmtId="0" fontId="11" fillId="5" borderId="38" xfId="1" applyFont="1" applyFill="1" applyBorder="1" applyAlignment="1">
      <alignment horizontal="center"/>
    </xf>
    <xf numFmtId="0" fontId="2" fillId="6" borderId="37" xfId="1" applyFont="1" applyFill="1" applyBorder="1" applyAlignment="1">
      <alignment horizontal="left"/>
    </xf>
    <xf numFmtId="0" fontId="2" fillId="6" borderId="1" xfId="1" applyFont="1" applyFill="1" applyBorder="1" applyAlignment="1">
      <alignment horizontal="left"/>
    </xf>
    <xf numFmtId="0" fontId="2" fillId="6" borderId="38" xfId="1" applyFont="1" applyFill="1" applyBorder="1" applyAlignment="1">
      <alignment horizontal="left"/>
    </xf>
    <xf numFmtId="0" fontId="1" fillId="5" borderId="48" xfId="1" applyFill="1" applyBorder="1" applyAlignment="1">
      <alignment horizontal="center"/>
    </xf>
    <xf numFmtId="0" fontId="1" fillId="5" borderId="13" xfId="1" applyFill="1" applyBorder="1" applyAlignment="1">
      <alignment horizontal="center"/>
    </xf>
    <xf numFmtId="0" fontId="1" fillId="5" borderId="65" xfId="1" applyFill="1" applyBorder="1" applyAlignment="1">
      <alignment horizontal="center"/>
    </xf>
    <xf numFmtId="0" fontId="1" fillId="6" borderId="48" xfId="1" applyFill="1" applyBorder="1" applyAlignment="1">
      <alignment horizontal="center"/>
    </xf>
    <xf numFmtId="0" fontId="1" fillId="6" borderId="13" xfId="1" applyFill="1" applyBorder="1" applyAlignment="1">
      <alignment horizontal="center"/>
    </xf>
    <xf numFmtId="0" fontId="1" fillId="6" borderId="65" xfId="1" applyFill="1" applyBorder="1" applyAlignment="1">
      <alignment horizontal="center"/>
    </xf>
    <xf numFmtId="0" fontId="1" fillId="0" borderId="46" xfId="1" applyBorder="1" applyAlignment="1">
      <alignment horizontal="center"/>
    </xf>
    <xf numFmtId="0" fontId="1" fillId="0" borderId="47" xfId="1" applyBorder="1" applyAlignment="1">
      <alignment horizontal="center"/>
    </xf>
    <xf numFmtId="0" fontId="1" fillId="0" borderId="73" xfId="1" applyBorder="1" applyAlignment="1">
      <alignment horizontal="center"/>
    </xf>
    <xf numFmtId="0" fontId="2" fillId="0" borderId="37" xfId="1" applyFont="1" applyBorder="1"/>
    <xf numFmtId="0" fontId="2" fillId="0" borderId="1" xfId="1" applyFont="1" applyBorder="1"/>
    <xf numFmtId="0" fontId="2" fillId="0" borderId="38" xfId="1" applyFont="1" applyBorder="1"/>
    <xf numFmtId="0" fontId="1" fillId="3" borderId="39" xfId="1" applyFill="1" applyBorder="1" applyAlignment="1"/>
    <xf numFmtId="0" fontId="1" fillId="3" borderId="33" xfId="1" applyFill="1" applyBorder="1" applyAlignment="1"/>
    <xf numFmtId="0" fontId="1" fillId="3" borderId="40" xfId="1" applyFill="1" applyBorder="1" applyAlignment="1"/>
    <xf numFmtId="0" fontId="1" fillId="3" borderId="37" xfId="1" applyFill="1" applyBorder="1" applyAlignment="1">
      <alignment horizontal="left"/>
    </xf>
    <xf numFmtId="0" fontId="1" fillId="3" borderId="37" xfId="1" applyFill="1" applyBorder="1" applyAlignment="1">
      <alignment horizontal="left" vertical="center" wrapText="1"/>
    </xf>
    <xf numFmtId="0" fontId="1" fillId="3" borderId="38" xfId="1" applyFill="1" applyBorder="1" applyAlignment="1">
      <alignment horizontal="left" vertical="center" wrapText="1"/>
    </xf>
    <xf numFmtId="0" fontId="1" fillId="3" borderId="62" xfId="1" applyFill="1" applyBorder="1" applyAlignment="1">
      <alignment horizontal="center"/>
    </xf>
    <xf numFmtId="0" fontId="1" fillId="3" borderId="63" xfId="1" applyFill="1" applyBorder="1" applyAlignment="1">
      <alignment horizontal="center"/>
    </xf>
    <xf numFmtId="0" fontId="1" fillId="3" borderId="39" xfId="1" applyFill="1" applyBorder="1" applyAlignment="1">
      <alignment horizontal="center"/>
    </xf>
    <xf numFmtId="0" fontId="1" fillId="3" borderId="40" xfId="1" applyFill="1" applyBorder="1" applyAlignment="1">
      <alignment horizontal="center"/>
    </xf>
    <xf numFmtId="0" fontId="1" fillId="8" borderId="13" xfId="1" applyFill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6" xfId="1" applyBorder="1" applyAlignment="1">
      <alignment horizontal="center"/>
    </xf>
    <xf numFmtId="0" fontId="3" fillId="6" borderId="116" xfId="0" applyFont="1" applyFill="1" applyBorder="1" applyAlignment="1">
      <alignment horizontal="center" vertical="center"/>
    </xf>
    <xf numFmtId="0" fontId="3" fillId="6" borderId="117" xfId="0" applyFont="1" applyFill="1" applyBorder="1" applyAlignment="1">
      <alignment horizontal="center" vertical="center"/>
    </xf>
    <xf numFmtId="0" fontId="3" fillId="6" borderId="118" xfId="0" applyFont="1" applyFill="1" applyBorder="1" applyAlignment="1">
      <alignment horizontal="center" vertical="center"/>
    </xf>
    <xf numFmtId="0" fontId="0" fillId="6" borderId="121" xfId="0" applyFill="1" applyBorder="1"/>
    <xf numFmtId="0" fontId="0" fillId="6" borderId="123" xfId="0" applyFill="1" applyBorder="1" applyAlignment="1">
      <alignment horizontal="left"/>
    </xf>
    <xf numFmtId="0" fontId="0" fillId="6" borderId="124" xfId="0" applyFill="1" applyBorder="1"/>
    <xf numFmtId="0" fontId="1" fillId="10" borderId="0" xfId="1" applyFill="1" applyAlignment="1">
      <alignment horizontal="left"/>
    </xf>
    <xf numFmtId="0" fontId="1" fillId="10" borderId="27" xfId="1" applyFill="1" applyBorder="1" applyAlignment="1">
      <alignment horizontal="left"/>
    </xf>
    <xf numFmtId="0" fontId="1" fillId="10" borderId="16" xfId="1" applyFill="1" applyBorder="1" applyAlignment="1">
      <alignment horizontal="left"/>
    </xf>
    <xf numFmtId="0" fontId="20" fillId="10" borderId="0" xfId="1" applyFont="1" applyFill="1" applyAlignment="1">
      <alignment horizontal="left"/>
    </xf>
    <xf numFmtId="0" fontId="1" fillId="3" borderId="0" xfId="1" applyFill="1" applyBorder="1" applyAlignment="1">
      <alignment horizontal="left"/>
    </xf>
    <xf numFmtId="0" fontId="14" fillId="12" borderId="0" xfId="0" applyFont="1" applyFill="1"/>
    <xf numFmtId="0" fontId="1" fillId="3" borderId="16" xfId="1" applyFill="1" applyBorder="1" applyAlignment="1">
      <alignment horizontal="center" vertical="center" wrapText="1"/>
    </xf>
    <xf numFmtId="0" fontId="1" fillId="3" borderId="32" xfId="1" applyFill="1" applyBorder="1" applyAlignment="1">
      <alignment horizontal="center" vertical="center" wrapText="1"/>
    </xf>
    <xf numFmtId="0" fontId="1" fillId="12" borderId="16" xfId="1" applyFill="1" applyBorder="1" applyAlignment="1">
      <alignment horizontal="left" vertical="center" wrapText="1"/>
    </xf>
    <xf numFmtId="0" fontId="1" fillId="12" borderId="27" xfId="1" applyFill="1" applyBorder="1" applyAlignment="1">
      <alignment horizontal="left" vertical="center" wrapText="1"/>
    </xf>
    <xf numFmtId="0" fontId="1" fillId="3" borderId="0" xfId="1" applyFill="1" applyBorder="1" applyAlignment="1">
      <alignment horizontal="left"/>
    </xf>
    <xf numFmtId="0" fontId="14" fillId="3" borderId="28" xfId="1" applyFont="1" applyFill="1" applyBorder="1" applyAlignment="1">
      <alignment horizontal="left"/>
    </xf>
    <xf numFmtId="0" fontId="14" fillId="3" borderId="0" xfId="1" applyFont="1" applyFill="1" applyAlignment="1">
      <alignment horizontal="left"/>
    </xf>
    <xf numFmtId="0" fontId="14" fillId="3" borderId="27" xfId="1" applyFont="1" applyFill="1" applyBorder="1" applyAlignment="1">
      <alignment horizontal="left"/>
    </xf>
    <xf numFmtId="0" fontId="14" fillId="3" borderId="54" xfId="1" applyFont="1" applyFill="1" applyBorder="1" applyAlignment="1">
      <alignment horizontal="left"/>
    </xf>
    <xf numFmtId="0" fontId="14" fillId="3" borderId="54" xfId="1" applyFont="1" applyFill="1" applyBorder="1" applyAlignment="1">
      <alignment horizontal="left"/>
    </xf>
    <xf numFmtId="0" fontId="14" fillId="3" borderId="0" xfId="1" applyFont="1" applyFill="1" applyAlignment="1">
      <alignment horizontal="left"/>
    </xf>
    <xf numFmtId="0" fontId="14" fillId="3" borderId="27" xfId="1" applyFont="1" applyFill="1" applyBorder="1" applyAlignment="1">
      <alignment horizontal="left"/>
    </xf>
  </cellXfs>
  <cellStyles count="3">
    <cellStyle name="Link" xfId="2" builtinId="8"/>
    <cellStyle name="Normal 2" xfId="1" xr:uid="{00000000-0005-0000-0000-000002000000}"/>
    <cellStyle name="Standard" xfId="0" builtinId="0"/>
  </cellStyles>
  <dxfs count="9"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35714</xdr:colOff>
      <xdr:row>4</xdr:row>
      <xdr:rowOff>39485</xdr:rowOff>
    </xdr:from>
    <xdr:to>
      <xdr:col>6</xdr:col>
      <xdr:colOff>697688</xdr:colOff>
      <xdr:row>8</xdr:row>
      <xdr:rowOff>153081</xdr:rowOff>
    </xdr:to>
    <xdr:pic>
      <xdr:nvPicPr>
        <xdr:cNvPr id="10" name="Grafik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6250" y="855914"/>
          <a:ext cx="2331928" cy="875596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2530606</xdr:colOff>
      <xdr:row>4</xdr:row>
      <xdr:rowOff>39141</xdr:rowOff>
    </xdr:from>
    <xdr:to>
      <xdr:col>17</xdr:col>
      <xdr:colOff>329035</xdr:colOff>
      <xdr:row>8</xdr:row>
      <xdr:rowOff>155369</xdr:rowOff>
    </xdr:to>
    <xdr:pic>
      <xdr:nvPicPr>
        <xdr:cNvPr id="11" name="Grafik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16771" y="837000"/>
          <a:ext cx="2513864" cy="869263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2:A315" totalsRowShown="0" headerRowDxfId="8" dataDxfId="6" headerRowBorderDxfId="7" tableBorderDxfId="5" headerRowCellStyle="Normal 2">
  <autoFilter ref="A52:A315" xr:uid="{00000000-0009-0000-0100-000001000000}">
    <filterColumn colId="0">
      <filters>
        <filter val="UTC"/>
      </filters>
    </filterColumn>
  </autoFilter>
  <tableColumns count="1">
    <tableColumn id="1" xr3:uid="{00000000-0010-0000-0000-000001000000}" name="C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21:A1345" totalsRowShown="0" headerRowDxfId="3" dataDxfId="2" tableBorderDxfId="1" headerRowCellStyle="Normal 2" dataCellStyle="Normal 2">
  <autoFilter ref="A321:A1345" xr:uid="{00000000-0009-0000-0100-000002000000}">
    <filterColumn colId="0">
      <filters blank="1">
        <filter val="AM"/>
      </filters>
    </filterColumn>
  </autoFilter>
  <tableColumns count="1">
    <tableColumn id="1" xr3:uid="{00000000-0010-0000-0100-000001000000}" name="V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346"/>
  <sheetViews>
    <sheetView tabSelected="1" topLeftCell="A4" zoomScale="85" zoomScaleNormal="85" workbookViewId="0">
      <selection activeCell="B787" sqref="B787"/>
    </sheetView>
  </sheetViews>
  <sheetFormatPr baseColWidth="10" defaultColWidth="9.1796875" defaultRowHeight="12.5" x14ac:dyDescent="0.25"/>
  <cols>
    <col min="1" max="3" width="5.7265625" style="79" customWidth="1"/>
    <col min="4" max="4" width="7.453125" style="79" customWidth="1"/>
    <col min="5" max="6" width="5.7265625" style="79" customWidth="1"/>
    <col min="7" max="7" width="51.36328125" style="79" bestFit="1" customWidth="1"/>
    <col min="8" max="11" width="5.7265625" style="79" customWidth="1"/>
    <col min="12" max="12" width="7.7265625" style="79" customWidth="1"/>
    <col min="13" max="13" width="9.81640625" style="79" customWidth="1"/>
    <col min="14" max="14" width="51.453125" style="79" customWidth="1"/>
    <col min="15" max="18" width="5.7265625" style="79" customWidth="1"/>
    <col min="19" max="19" width="9.1796875" style="79"/>
    <col min="20" max="20" width="9.1796875" style="79" customWidth="1"/>
    <col min="21" max="16384" width="9.1796875" style="79"/>
  </cols>
  <sheetData>
    <row r="1" spans="3:55" ht="18.75" customHeight="1" x14ac:dyDescent="0.35">
      <c r="C1" s="308" t="s">
        <v>807</v>
      </c>
      <c r="D1" s="308"/>
      <c r="E1" s="308"/>
      <c r="F1" s="308"/>
      <c r="G1" s="308"/>
      <c r="H1" s="114"/>
      <c r="I1" s="115"/>
      <c r="J1" s="115"/>
      <c r="K1" s="115"/>
      <c r="L1" s="115"/>
      <c r="M1" s="115"/>
      <c r="N1" s="308" t="s">
        <v>773</v>
      </c>
      <c r="O1" s="308"/>
      <c r="P1" s="308"/>
      <c r="Q1" s="308"/>
      <c r="R1" s="308"/>
      <c r="BA1" s="79" t="s">
        <v>941</v>
      </c>
      <c r="BB1" s="79" t="s">
        <v>941</v>
      </c>
      <c r="BC1" s="79" t="s">
        <v>942</v>
      </c>
    </row>
    <row r="2" spans="3:55" ht="15" customHeight="1" x14ac:dyDescent="0.35">
      <c r="C2" s="309" t="s">
        <v>808</v>
      </c>
      <c r="D2" s="309"/>
      <c r="E2" s="309"/>
      <c r="F2" s="309"/>
      <c r="G2" s="309"/>
      <c r="H2" s="114"/>
      <c r="I2" s="115"/>
      <c r="J2" s="115"/>
      <c r="K2" s="115"/>
      <c r="L2" s="115"/>
      <c r="M2" s="115"/>
      <c r="N2" s="310" t="s">
        <v>809</v>
      </c>
      <c r="O2" s="310"/>
      <c r="P2" s="310"/>
      <c r="Q2" s="310"/>
      <c r="R2" s="310"/>
      <c r="BA2" s="79" t="s">
        <v>943</v>
      </c>
      <c r="BB2" s="79" t="s">
        <v>943</v>
      </c>
      <c r="BC2" s="79" t="s">
        <v>833</v>
      </c>
    </row>
    <row r="3" spans="3:55" ht="15" customHeight="1" x14ac:dyDescent="0.35">
      <c r="C3" s="311" t="s">
        <v>810</v>
      </c>
      <c r="D3" s="311"/>
      <c r="E3" s="311"/>
      <c r="F3" s="311"/>
      <c r="G3" s="311"/>
      <c r="H3" s="114"/>
      <c r="I3" s="115"/>
      <c r="J3" s="115"/>
      <c r="K3" s="115"/>
      <c r="L3" s="115"/>
      <c r="M3" s="115"/>
      <c r="N3" s="311" t="s">
        <v>811</v>
      </c>
      <c r="O3" s="311"/>
      <c r="P3" s="311"/>
      <c r="Q3" s="311"/>
      <c r="R3" s="311"/>
      <c r="BA3" s="79" t="s">
        <v>944</v>
      </c>
      <c r="BB3" s="79" t="s">
        <v>944</v>
      </c>
      <c r="BC3" s="79" t="s">
        <v>945</v>
      </c>
    </row>
    <row r="4" spans="3:55" ht="15" customHeight="1" thickBot="1" x14ac:dyDescent="0.4">
      <c r="C4" s="116"/>
      <c r="D4" s="116"/>
      <c r="E4" s="116"/>
      <c r="F4" s="116"/>
      <c r="G4" s="116"/>
      <c r="H4" s="114"/>
      <c r="I4" s="115"/>
      <c r="J4" s="115"/>
      <c r="K4" s="115"/>
      <c r="L4" s="115"/>
      <c r="M4" s="115"/>
      <c r="N4" s="116"/>
      <c r="O4" s="299" t="s">
        <v>830</v>
      </c>
      <c r="P4" s="299"/>
      <c r="Q4" s="299"/>
      <c r="R4" s="299"/>
      <c r="BA4" s="79" t="s">
        <v>946</v>
      </c>
      <c r="BB4" s="79" t="s">
        <v>946</v>
      </c>
    </row>
    <row r="5" spans="3:55" ht="15" customHeight="1" x14ac:dyDescent="0.35">
      <c r="C5" s="126"/>
      <c r="D5" s="127"/>
      <c r="E5" s="127"/>
      <c r="F5" s="127"/>
      <c r="G5" s="127"/>
      <c r="H5" s="128"/>
      <c r="I5" s="129"/>
      <c r="J5" s="129"/>
      <c r="K5" s="129"/>
      <c r="L5" s="129"/>
      <c r="M5" s="129"/>
      <c r="N5" s="127"/>
      <c r="O5" s="127"/>
      <c r="P5" s="127"/>
      <c r="Q5" s="130"/>
      <c r="R5" s="131"/>
      <c r="BA5" s="79" t="s">
        <v>947</v>
      </c>
      <c r="BB5" s="79" t="s">
        <v>947</v>
      </c>
    </row>
    <row r="6" spans="3:55" ht="15" customHeight="1" x14ac:dyDescent="0.4">
      <c r="C6" s="132"/>
      <c r="D6" s="116"/>
      <c r="E6" s="116"/>
      <c r="F6" s="116"/>
      <c r="G6" s="339" t="s">
        <v>831</v>
      </c>
      <c r="H6" s="339"/>
      <c r="I6" s="339"/>
      <c r="J6" s="300"/>
      <c r="K6" s="300"/>
      <c r="L6" s="300"/>
      <c r="M6" s="300"/>
      <c r="N6" s="300"/>
      <c r="O6" s="113"/>
      <c r="P6" s="116"/>
      <c r="Q6" s="117"/>
      <c r="R6" s="133"/>
      <c r="BA6" s="79" t="s">
        <v>834</v>
      </c>
      <c r="BB6" s="79" t="s">
        <v>835</v>
      </c>
    </row>
    <row r="7" spans="3:55" ht="15" customHeight="1" x14ac:dyDescent="0.4">
      <c r="C7" s="132"/>
      <c r="D7" s="116"/>
      <c r="E7" s="116"/>
      <c r="F7" s="116"/>
      <c r="G7" s="339" t="s">
        <v>832</v>
      </c>
      <c r="H7" s="339"/>
      <c r="I7" s="339"/>
      <c r="J7" s="300"/>
      <c r="K7" s="300"/>
      <c r="L7" s="300"/>
      <c r="M7" s="300"/>
      <c r="N7" s="300"/>
      <c r="O7" s="113"/>
      <c r="P7" s="116"/>
      <c r="Q7" s="117"/>
      <c r="R7" s="133"/>
      <c r="BA7" s="79" t="s">
        <v>948</v>
      </c>
      <c r="BB7" s="79" t="s">
        <v>949</v>
      </c>
    </row>
    <row r="8" spans="3:55" ht="15" customHeight="1" x14ac:dyDescent="0.4">
      <c r="C8" s="132"/>
      <c r="D8" s="116"/>
      <c r="E8" s="116"/>
      <c r="F8" s="116"/>
      <c r="G8" s="249" t="s">
        <v>951</v>
      </c>
      <c r="H8" s="249"/>
      <c r="I8" s="113"/>
      <c r="J8" s="113"/>
      <c r="K8" s="113"/>
      <c r="L8" s="113"/>
      <c r="M8" s="113"/>
      <c r="N8" s="113"/>
      <c r="O8" s="113"/>
      <c r="P8" s="116"/>
      <c r="Q8" s="117"/>
      <c r="R8" s="133"/>
      <c r="BA8" s="79" t="s">
        <v>950</v>
      </c>
    </row>
    <row r="9" spans="3:55" ht="15" customHeight="1" thickBot="1" x14ac:dyDescent="0.45">
      <c r="C9" s="134"/>
      <c r="D9" s="135"/>
      <c r="E9" s="135"/>
      <c r="F9" s="135"/>
      <c r="G9" s="135"/>
      <c r="H9" s="136"/>
      <c r="I9" s="136"/>
      <c r="J9" s="136"/>
      <c r="K9" s="137"/>
      <c r="L9" s="137"/>
      <c r="M9" s="137"/>
      <c r="N9" s="137"/>
      <c r="O9" s="137"/>
      <c r="P9" s="135"/>
      <c r="Q9" s="138"/>
      <c r="R9" s="139"/>
    </row>
    <row r="10" spans="3:55" ht="4.1500000000000004" customHeight="1" thickBot="1" x14ac:dyDescent="0.3">
      <c r="C10" s="119"/>
      <c r="D10" s="120"/>
      <c r="E10" s="120"/>
      <c r="F10" s="120"/>
      <c r="G10" s="120"/>
      <c r="H10" s="121"/>
      <c r="I10" s="120"/>
      <c r="J10" s="120"/>
      <c r="K10" s="120"/>
      <c r="L10" s="120"/>
      <c r="M10" s="120"/>
      <c r="N10" s="120"/>
      <c r="O10" s="122"/>
      <c r="P10" s="120"/>
      <c r="Q10" s="120"/>
      <c r="R10" s="120"/>
    </row>
    <row r="11" spans="3:55" ht="15.75" customHeight="1" thickBot="1" x14ac:dyDescent="0.3">
      <c r="C11" s="312" t="s">
        <v>812</v>
      </c>
      <c r="D11" s="312"/>
      <c r="E11" s="312"/>
      <c r="F11" s="312"/>
      <c r="G11" s="123"/>
      <c r="H11" s="313" t="s">
        <v>813</v>
      </c>
      <c r="I11" s="314"/>
      <c r="J11" s="314"/>
      <c r="K11" s="314"/>
      <c r="L11" s="314"/>
      <c r="M11" s="315"/>
      <c r="N11" s="316"/>
      <c r="O11" s="319" t="s">
        <v>814</v>
      </c>
      <c r="P11" s="320"/>
      <c r="Q11" s="321"/>
      <c r="R11" s="322"/>
    </row>
    <row r="12" spans="3:55" ht="15" customHeight="1" x14ac:dyDescent="0.25">
      <c r="C12" s="323" t="s">
        <v>815</v>
      </c>
      <c r="D12" s="323"/>
      <c r="E12" s="323"/>
      <c r="F12" s="323"/>
      <c r="G12" s="124"/>
      <c r="H12" s="324" t="s">
        <v>816</v>
      </c>
      <c r="I12" s="325"/>
      <c r="J12" s="325"/>
      <c r="K12" s="325"/>
      <c r="L12" s="325"/>
      <c r="M12" s="317"/>
      <c r="N12" s="318"/>
      <c r="O12" s="326" t="s">
        <v>817</v>
      </c>
      <c r="P12" s="327"/>
      <c r="Q12" s="327"/>
      <c r="R12" s="328"/>
    </row>
    <row r="13" spans="3:55" ht="15" customHeight="1" x14ac:dyDescent="0.25">
      <c r="C13" s="323" t="s">
        <v>818</v>
      </c>
      <c r="D13" s="323"/>
      <c r="E13" s="323"/>
      <c r="F13" s="323"/>
      <c r="G13" s="125"/>
      <c r="H13" s="329" t="s">
        <v>819</v>
      </c>
      <c r="I13" s="330"/>
      <c r="J13" s="330"/>
      <c r="K13" s="330"/>
      <c r="L13" s="330"/>
      <c r="M13" s="331"/>
      <c r="N13" s="332"/>
      <c r="O13" s="326"/>
      <c r="P13" s="327"/>
      <c r="Q13" s="327"/>
      <c r="R13" s="328"/>
    </row>
    <row r="14" spans="3:55" ht="15" customHeight="1" x14ac:dyDescent="0.25">
      <c r="C14" s="323" t="s">
        <v>820</v>
      </c>
      <c r="D14" s="323"/>
      <c r="E14" s="323"/>
      <c r="F14" s="323"/>
      <c r="G14" s="125"/>
      <c r="H14" s="329" t="s">
        <v>821</v>
      </c>
      <c r="I14" s="330"/>
      <c r="J14" s="330"/>
      <c r="K14" s="330"/>
      <c r="L14" s="330"/>
      <c r="M14" s="331"/>
      <c r="N14" s="332"/>
      <c r="O14" s="326" t="s">
        <v>822</v>
      </c>
      <c r="P14" s="327"/>
      <c r="Q14" s="327"/>
      <c r="R14" s="328"/>
    </row>
    <row r="15" spans="3:55" ht="15" thickBot="1" x14ac:dyDescent="0.3">
      <c r="C15" s="336" t="s">
        <v>823</v>
      </c>
      <c r="D15" s="336"/>
      <c r="E15" s="336"/>
      <c r="F15" s="336"/>
      <c r="G15" s="250"/>
      <c r="H15" s="337" t="s">
        <v>824</v>
      </c>
      <c r="I15" s="338"/>
      <c r="J15" s="338"/>
      <c r="K15" s="338"/>
      <c r="L15" s="338"/>
      <c r="M15" s="346"/>
      <c r="N15" s="347"/>
      <c r="O15" s="333"/>
      <c r="P15" s="334"/>
      <c r="Q15" s="334"/>
      <c r="R15" s="335"/>
    </row>
    <row r="16" spans="3:55" ht="4.1500000000000004" customHeight="1" thickBot="1" x14ac:dyDescent="0.3"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3:18" ht="16" thickBot="1" x14ac:dyDescent="0.3">
      <c r="C17" s="348" t="s">
        <v>775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50"/>
    </row>
    <row r="18" spans="3:18" ht="13.5" customHeight="1" thickBot="1" x14ac:dyDescent="0.4">
      <c r="C18" s="351" t="s">
        <v>776</v>
      </c>
      <c r="D18" s="352"/>
      <c r="E18" s="101" t="s">
        <v>777</v>
      </c>
      <c r="F18" s="102" t="s">
        <v>778</v>
      </c>
      <c r="G18" s="147"/>
      <c r="H18" s="148"/>
      <c r="I18" s="148"/>
      <c r="J18" s="148"/>
      <c r="K18" s="148"/>
      <c r="L18" s="149"/>
      <c r="M18" s="149"/>
      <c r="N18" s="148"/>
      <c r="O18" s="351" t="s">
        <v>779</v>
      </c>
      <c r="P18" s="352"/>
      <c r="Q18" s="101" t="s">
        <v>777</v>
      </c>
      <c r="R18" s="102" t="s">
        <v>778</v>
      </c>
    </row>
    <row r="19" spans="3:18" ht="15" thickBot="1" x14ac:dyDescent="0.4">
      <c r="C19" s="353" t="s">
        <v>780</v>
      </c>
      <c r="D19" s="103">
        <v>1</v>
      </c>
      <c r="E19" s="103">
        <f t="shared" ref="E19:E26" si="0">SUMIF($R$53:$R$315,$D19,$J$53:$J$315)</f>
        <v>0</v>
      </c>
      <c r="F19" s="104">
        <f t="shared" ref="F19:F26" si="1">SUMIF($R$53:$R$315,$D19,$Q$53:$Q$315)</f>
        <v>0</v>
      </c>
      <c r="G19" s="150"/>
      <c r="H19" s="150"/>
      <c r="I19" s="150"/>
      <c r="J19" s="151" t="s">
        <v>781</v>
      </c>
      <c r="K19" s="151" t="s">
        <v>782</v>
      </c>
      <c r="L19" s="150"/>
      <c r="M19" s="152"/>
      <c r="N19" s="150"/>
      <c r="O19" s="353" t="s">
        <v>783</v>
      </c>
      <c r="P19" s="103">
        <v>1</v>
      </c>
      <c r="Q19" s="103">
        <f>SUMIF($R$53:$R$1345,$P19,$J$52:$J$1345)</f>
        <v>0</v>
      </c>
      <c r="R19" s="104">
        <f>SUMIF($R$53:$R$1345,$P19,$Q$53:$Q$1345)</f>
        <v>0</v>
      </c>
    </row>
    <row r="20" spans="3:18" ht="15" thickBot="1" x14ac:dyDescent="0.4">
      <c r="C20" s="303"/>
      <c r="D20" s="105">
        <v>2</v>
      </c>
      <c r="E20" s="105">
        <f t="shared" si="0"/>
        <v>0</v>
      </c>
      <c r="F20" s="106">
        <f t="shared" si="1"/>
        <v>0</v>
      </c>
      <c r="G20" s="153" t="s">
        <v>784</v>
      </c>
      <c r="H20" s="150"/>
      <c r="I20" s="150"/>
      <c r="J20" s="154"/>
      <c r="K20" s="154"/>
      <c r="L20" s="150"/>
      <c r="M20" s="150"/>
      <c r="N20" s="155" t="s">
        <v>785</v>
      </c>
      <c r="O20" s="355"/>
      <c r="P20" s="105">
        <v>2</v>
      </c>
      <c r="Q20" s="105">
        <f>SUMIF($R$53:$R$1345,$P20,$J$52:$J$1345)</f>
        <v>0</v>
      </c>
      <c r="R20" s="106">
        <f>SUMIF($R$53:$R$1345,$P20,$Q$53:$Q$1345)</f>
        <v>0</v>
      </c>
    </row>
    <row r="21" spans="3:18" ht="15" thickBot="1" x14ac:dyDescent="0.4">
      <c r="C21" s="303"/>
      <c r="D21" s="105">
        <v>3</v>
      </c>
      <c r="E21" s="105">
        <f t="shared" si="0"/>
        <v>0</v>
      </c>
      <c r="F21" s="106">
        <f t="shared" si="1"/>
        <v>0</v>
      </c>
      <c r="G21" s="153" t="s">
        <v>786</v>
      </c>
      <c r="H21" s="150"/>
      <c r="I21" s="150"/>
      <c r="J21" s="154"/>
      <c r="K21" s="154"/>
      <c r="L21" s="150"/>
      <c r="M21" s="150"/>
      <c r="N21" s="155" t="s">
        <v>787</v>
      </c>
      <c r="O21" s="355"/>
      <c r="P21" s="105">
        <v>3</v>
      </c>
      <c r="Q21" s="105">
        <f>SUMIF($R$53:$R$1345,$P21,$J$52:$J$1345)</f>
        <v>0</v>
      </c>
      <c r="R21" s="106">
        <f>SUMIF($R$53:$R$1345,$P21,$Q$53:$Q$1345)</f>
        <v>0</v>
      </c>
    </row>
    <row r="22" spans="3:18" ht="15" thickBot="1" x14ac:dyDescent="0.4">
      <c r="C22" s="303"/>
      <c r="D22" s="105">
        <v>4</v>
      </c>
      <c r="E22" s="105">
        <f t="shared" si="0"/>
        <v>0</v>
      </c>
      <c r="F22" s="106">
        <f t="shared" si="1"/>
        <v>0</v>
      </c>
      <c r="G22" s="156" t="s">
        <v>788</v>
      </c>
      <c r="H22" s="150"/>
      <c r="I22" s="150"/>
      <c r="J22" s="154"/>
      <c r="K22" s="154"/>
      <c r="L22" s="150"/>
      <c r="M22" s="150"/>
      <c r="N22" s="150" t="s">
        <v>802</v>
      </c>
      <c r="O22" s="355"/>
      <c r="P22" s="105">
        <v>4</v>
      </c>
      <c r="Q22" s="105">
        <f>SUMIF($R$53:$R$1345,$P22,$J$52:$J$1345)</f>
        <v>0</v>
      </c>
      <c r="R22" s="106">
        <f>SUMIF($R$53:$R$1345,$P22,$Q$53:$Q$1345)</f>
        <v>0</v>
      </c>
    </row>
    <row r="23" spans="3:18" ht="14.5" x14ac:dyDescent="0.35">
      <c r="C23" s="303"/>
      <c r="D23" s="105">
        <v>5</v>
      </c>
      <c r="E23" s="105">
        <f t="shared" si="0"/>
        <v>0</v>
      </c>
      <c r="F23" s="106">
        <f t="shared" si="1"/>
        <v>0</v>
      </c>
      <c r="G23" s="150"/>
      <c r="H23" s="150"/>
      <c r="I23" s="150"/>
      <c r="J23" s="150"/>
      <c r="K23" s="150"/>
      <c r="L23" s="150"/>
      <c r="M23" s="150"/>
      <c r="N23" s="150"/>
      <c r="O23" s="304" t="s">
        <v>789</v>
      </c>
      <c r="P23" s="340"/>
      <c r="Q23" s="105">
        <f>SUM(Q19:Q22)</f>
        <v>0</v>
      </c>
      <c r="R23" s="106">
        <f>SUM(R19:R22)</f>
        <v>0</v>
      </c>
    </row>
    <row r="24" spans="3:18" ht="13.5" customHeight="1" x14ac:dyDescent="0.35">
      <c r="C24" s="303"/>
      <c r="D24" s="105">
        <v>6</v>
      </c>
      <c r="E24" s="105">
        <f t="shared" si="0"/>
        <v>0</v>
      </c>
      <c r="F24" s="106">
        <f t="shared" si="1"/>
        <v>0</v>
      </c>
      <c r="G24" s="150"/>
      <c r="H24" s="150"/>
      <c r="I24" s="150"/>
      <c r="J24" s="150"/>
      <c r="K24" s="150"/>
      <c r="L24" s="150"/>
      <c r="M24" s="150"/>
      <c r="N24" s="150"/>
      <c r="O24" s="306"/>
      <c r="P24" s="356"/>
      <c r="Q24" s="357">
        <f>SUM(Q23,R23)</f>
        <v>0</v>
      </c>
      <c r="R24" s="358"/>
    </row>
    <row r="25" spans="3:18" ht="15" thickBot="1" x14ac:dyDescent="0.4">
      <c r="C25" s="303"/>
      <c r="D25" s="105">
        <v>7</v>
      </c>
      <c r="E25" s="105">
        <f t="shared" si="0"/>
        <v>0</v>
      </c>
      <c r="F25" s="106">
        <f t="shared" si="1"/>
        <v>0</v>
      </c>
      <c r="G25" s="150"/>
      <c r="H25" s="150"/>
      <c r="I25" s="150"/>
      <c r="J25" s="150"/>
      <c r="K25" s="150"/>
      <c r="L25" s="150"/>
      <c r="M25" s="150"/>
      <c r="N25" s="150"/>
      <c r="O25" s="341"/>
      <c r="P25" s="342"/>
      <c r="Q25" s="359"/>
      <c r="R25" s="360"/>
    </row>
    <row r="26" spans="3:18" ht="12.75" customHeight="1" thickBot="1" x14ac:dyDescent="0.4">
      <c r="C26" s="354"/>
      <c r="D26" s="105">
        <v>8</v>
      </c>
      <c r="E26" s="105">
        <f t="shared" si="0"/>
        <v>0</v>
      </c>
      <c r="F26" s="106">
        <f t="shared" si="1"/>
        <v>0</v>
      </c>
      <c r="G26" s="150"/>
      <c r="H26" s="150"/>
      <c r="I26" s="146" t="s">
        <v>803</v>
      </c>
      <c r="J26" s="157" t="s">
        <v>804</v>
      </c>
      <c r="K26" s="157" t="s">
        <v>805</v>
      </c>
      <c r="L26" s="158" t="s">
        <v>806</v>
      </c>
      <c r="M26" s="150"/>
      <c r="N26" s="150"/>
      <c r="O26" s="353" t="s">
        <v>791</v>
      </c>
      <c r="P26" s="107">
        <v>5</v>
      </c>
      <c r="Q26" s="107">
        <f>SUMIF($R$53:$R$1345,$P26,$J$52:$J$1345)</f>
        <v>0</v>
      </c>
      <c r="R26" s="108">
        <f>SUMIF($R$53:$R$1345,$P26,$Q$53:$Q$1345)</f>
        <v>0</v>
      </c>
    </row>
    <row r="27" spans="3:18" ht="14.5" x14ac:dyDescent="0.35">
      <c r="C27" s="304" t="s">
        <v>790</v>
      </c>
      <c r="D27" s="340"/>
      <c r="E27" s="105">
        <f>SUM(E19:E26)</f>
        <v>0</v>
      </c>
      <c r="F27" s="106">
        <f>SUM(F19:F26)</f>
        <v>0</v>
      </c>
      <c r="G27" s="156" t="s">
        <v>792</v>
      </c>
      <c r="H27" s="150"/>
      <c r="I27" s="363">
        <v>30</v>
      </c>
      <c r="J27" s="365">
        <v>84</v>
      </c>
      <c r="K27" s="366"/>
      <c r="L27" s="367">
        <v>28</v>
      </c>
      <c r="M27" s="150"/>
      <c r="N27" s="150" t="s">
        <v>793</v>
      </c>
      <c r="O27" s="361"/>
      <c r="P27" s="109">
        <v>6</v>
      </c>
      <c r="Q27" s="109">
        <f>SUMIF($R$53:$R$1345,$P27,$J$52:$J$1345)</f>
        <v>0</v>
      </c>
      <c r="R27" s="110">
        <f>SUMIF($R$53:$R$1345,$P27,$Q$53:$Q$1345)</f>
        <v>0</v>
      </c>
    </row>
    <row r="28" spans="3:18" ht="15" thickBot="1" x14ac:dyDescent="0.4">
      <c r="C28" s="341"/>
      <c r="D28" s="342"/>
      <c r="E28" s="369">
        <f>SUM(E27,F27)</f>
        <v>0</v>
      </c>
      <c r="F28" s="370"/>
      <c r="G28" s="156" t="s">
        <v>795</v>
      </c>
      <c r="H28" s="150"/>
      <c r="I28" s="364"/>
      <c r="J28" s="159">
        <v>30</v>
      </c>
      <c r="K28" s="159">
        <v>30</v>
      </c>
      <c r="L28" s="368"/>
      <c r="M28" s="150"/>
      <c r="N28" s="150" t="s">
        <v>796</v>
      </c>
      <c r="O28" s="361"/>
      <c r="P28" s="109">
        <v>7</v>
      </c>
      <c r="Q28" s="109">
        <f>SUMIF($R$53:$R$1345,$P28,$J$52:$J$1345)</f>
        <v>0</v>
      </c>
      <c r="R28" s="110">
        <f>SUMIF($R$53:$R$1345,$P28,$Q$53:$Q$1345)</f>
        <v>0</v>
      </c>
    </row>
    <row r="29" spans="3:18" ht="15" customHeight="1" x14ac:dyDescent="0.35">
      <c r="C29" s="303" t="s">
        <v>794</v>
      </c>
      <c r="D29" s="111">
        <v>5</v>
      </c>
      <c r="E29" s="111">
        <f>SUMIF($R$322:$R$1345,$D29,$J$322:$J$1345)</f>
        <v>0</v>
      </c>
      <c r="F29" s="112">
        <f>SUMIF($R$322:$R$1345,$D29,$Q$322:$Q$1345)</f>
        <v>0</v>
      </c>
      <c r="G29" s="156" t="s">
        <v>797</v>
      </c>
      <c r="H29" s="150"/>
      <c r="I29" s="363">
        <v>66</v>
      </c>
      <c r="J29" s="365">
        <v>132</v>
      </c>
      <c r="K29" s="366"/>
      <c r="L29" s="367">
        <v>52</v>
      </c>
      <c r="M29" s="150"/>
      <c r="N29" s="150" t="s">
        <v>798</v>
      </c>
      <c r="O29" s="361"/>
      <c r="P29" s="109">
        <v>8</v>
      </c>
      <c r="Q29" s="109">
        <f>SUMIF($R$53:$R$1345,$P29,$J$52:$J$1345)</f>
        <v>0</v>
      </c>
      <c r="R29" s="110">
        <f>SUMIF($R$53:$R$1345,$P29,$Q$53:$Q$1345)</f>
        <v>0</v>
      </c>
    </row>
    <row r="30" spans="3:18" ht="13.5" customHeight="1" thickBot="1" x14ac:dyDescent="0.4">
      <c r="C30" s="303"/>
      <c r="D30" s="109">
        <v>6</v>
      </c>
      <c r="E30" s="109">
        <f>SUMIF($R$322:$R$1345,$D30,$J$322:$J$1345)</f>
        <v>0</v>
      </c>
      <c r="F30" s="110">
        <f>SUMIF($R$322:$R$1345,$D30,$Q$322:$Q$1345)</f>
        <v>0</v>
      </c>
      <c r="G30" s="156" t="s">
        <v>799</v>
      </c>
      <c r="H30" s="150"/>
      <c r="I30" s="364"/>
      <c r="J30" s="159">
        <v>30</v>
      </c>
      <c r="K30" s="159">
        <v>30</v>
      </c>
      <c r="L30" s="368"/>
      <c r="M30" s="150"/>
      <c r="N30" s="150" t="s">
        <v>796</v>
      </c>
      <c r="O30" s="361"/>
      <c r="P30" s="109">
        <v>9</v>
      </c>
      <c r="Q30" s="109">
        <f>SUMIF($R$53:$R$1345,$P30,$J$52:$J$1345)</f>
        <v>0</v>
      </c>
      <c r="R30" s="110">
        <f>SUMIF($R$53:$R$1345,$P30,$Q$53:$Q$1345)</f>
        <v>0</v>
      </c>
    </row>
    <row r="31" spans="3:18" ht="15" thickBot="1" x14ac:dyDescent="0.4">
      <c r="C31" s="303"/>
      <c r="D31" s="109">
        <v>7</v>
      </c>
      <c r="E31" s="109">
        <f>SUMIF($R$322:$R$1345,$D31,$J$322:$J$1345)</f>
        <v>0</v>
      </c>
      <c r="F31" s="110">
        <f>SUMIF($R$322:$R$1345,$D31,$Q$322:$Q$1345)</f>
        <v>0</v>
      </c>
      <c r="G31" s="156" t="s">
        <v>800</v>
      </c>
      <c r="H31" s="150"/>
      <c r="I31" s="160">
        <f>SUMIF($K$54:$K$1345,I26,$J$54:$J$1345)+SUMIF($K$54:$K$1345,I26,$Q$53:$Q$1345)</f>
        <v>0</v>
      </c>
      <c r="J31" s="160">
        <f>SUMIF($K$54:$K$1345,J26,$J$54:$J$1345)+SUMIF($K$54:$K$1345,J26,$Q$53:$Q$1345)</f>
        <v>0</v>
      </c>
      <c r="K31" s="160">
        <f>SUMIF($K$54:$K$1345,K26,$J$54:$J$1345)+SUMIF($K$54:$K$1345,K26,$Q$53:$Q$1345)</f>
        <v>0</v>
      </c>
      <c r="L31" s="160">
        <f>SUMIF($K$54:$K$1345,L26,$J$54:$J$1345)+SUMIF($K$54:$K$1345,L26,$Q$53:$Q$1345)</f>
        <v>0</v>
      </c>
      <c r="M31" s="161"/>
      <c r="N31" s="150" t="s">
        <v>801</v>
      </c>
      <c r="O31" s="361"/>
      <c r="P31" s="109">
        <v>10</v>
      </c>
      <c r="Q31" s="109">
        <f>SUMIF($R$53:$R$1345,$P31,$J$52:$J$1345)</f>
        <v>0</v>
      </c>
      <c r="R31" s="110">
        <f>SUMIF($R$53:$R$1345,$P31,$Q$53:$Q$1345)</f>
        <v>0</v>
      </c>
    </row>
    <row r="32" spans="3:18" ht="14.5" x14ac:dyDescent="0.35">
      <c r="C32" s="303"/>
      <c r="D32" s="109">
        <v>8</v>
      </c>
      <c r="E32" s="109">
        <f>SUMIF($R$322:$R$1345,$D32,$J$322:$J$1345)</f>
        <v>0</v>
      </c>
      <c r="F32" s="110">
        <f>SUMIF($R$322:$R$1345,$D32,$Q$322:$Q$1345)</f>
        <v>0</v>
      </c>
      <c r="G32" s="150"/>
      <c r="H32" s="150"/>
      <c r="I32" s="150"/>
      <c r="J32" s="150"/>
      <c r="K32" s="150"/>
      <c r="L32" s="150"/>
      <c r="M32" s="150"/>
      <c r="N32" s="150"/>
      <c r="O32" s="362"/>
      <c r="P32" s="109">
        <v>11</v>
      </c>
      <c r="Q32" s="109">
        <f>SUMIF($R$53:$R$1345,$P32,$J$52:$J$1345)</f>
        <v>0</v>
      </c>
      <c r="R32" s="110">
        <f>SUMIF($R$53:$R$1345,$P32,$Q$53:$Q$1345)</f>
        <v>0</v>
      </c>
    </row>
    <row r="33" spans="3:18" ht="14.5" x14ac:dyDescent="0.35">
      <c r="C33" s="303"/>
      <c r="D33" s="109">
        <v>9</v>
      </c>
      <c r="E33" s="109">
        <f>SUMIF($R$322:$R$1345,$D33,$J$322:$J$1345)</f>
        <v>0</v>
      </c>
      <c r="F33" s="110">
        <f>SUMIF($R$322:$R$1345,$D33,$Q$322:$Q$1345)</f>
        <v>0</v>
      </c>
      <c r="G33" s="150"/>
      <c r="H33" s="150"/>
      <c r="I33" s="150"/>
      <c r="J33" s="150"/>
      <c r="K33" s="150"/>
      <c r="L33" s="150"/>
      <c r="M33" s="150"/>
      <c r="N33" s="150"/>
      <c r="O33" s="304" t="s">
        <v>789</v>
      </c>
      <c r="P33" s="340"/>
      <c r="Q33" s="109">
        <f>SUM(Q26:Q32)</f>
        <v>0</v>
      </c>
      <c r="R33" s="110">
        <f>SUM(R26:R32)</f>
        <v>0</v>
      </c>
    </row>
    <row r="34" spans="3:18" ht="15" thickBot="1" x14ac:dyDescent="0.4">
      <c r="C34" s="303"/>
      <c r="D34" s="109">
        <v>10</v>
      </c>
      <c r="E34" s="109">
        <f>SUMIF($R$322:$R$1345,$D34,$J$322:$J$1345)</f>
        <v>0</v>
      </c>
      <c r="F34" s="110">
        <f>SUMIF($R$322:$R$1345,$D34,$Q$322:$Q$1345)</f>
        <v>0</v>
      </c>
      <c r="G34" s="150"/>
      <c r="H34" s="150"/>
      <c r="I34" s="150"/>
      <c r="J34" s="150"/>
      <c r="K34" s="150"/>
      <c r="L34" s="150"/>
      <c r="M34" s="150"/>
      <c r="N34" s="150"/>
      <c r="O34" s="341"/>
      <c r="P34" s="342"/>
      <c r="Q34" s="389">
        <f>SUM(Q33,R33)</f>
        <v>0</v>
      </c>
      <c r="R34" s="390"/>
    </row>
    <row r="35" spans="3:18" ht="14.5" x14ac:dyDescent="0.35">
      <c r="C35" s="303"/>
      <c r="D35" s="109">
        <v>11</v>
      </c>
      <c r="E35" s="109">
        <f>SUMIF($R$322:$R$1345,$D35,$J$322:$J$1345)</f>
        <v>0</v>
      </c>
      <c r="F35" s="110">
        <f>SUMIF($R$322:$R$1345,$D35,$Q$322:$Q$1345)</f>
        <v>0</v>
      </c>
      <c r="G35" s="150"/>
      <c r="H35" s="150"/>
      <c r="I35" s="150"/>
      <c r="J35" s="150"/>
      <c r="K35" s="150"/>
      <c r="L35" s="150"/>
      <c r="M35" s="150"/>
      <c r="N35" s="150"/>
      <c r="O35" s="162"/>
      <c r="P35" s="162"/>
      <c r="Q35" s="162"/>
      <c r="R35" s="163"/>
    </row>
    <row r="36" spans="3:18" ht="15" customHeight="1" x14ac:dyDescent="0.35">
      <c r="C36" s="304" t="s">
        <v>790</v>
      </c>
      <c r="D36" s="305"/>
      <c r="E36" s="109">
        <f>SUM(E29:E35)</f>
        <v>0</v>
      </c>
      <c r="F36" s="110">
        <f>SUM(F29:F35)</f>
        <v>0</v>
      </c>
      <c r="G36" s="150"/>
      <c r="H36" s="150"/>
      <c r="I36" s="150"/>
      <c r="J36" s="150"/>
      <c r="K36" s="150"/>
      <c r="L36" s="150"/>
      <c r="M36" s="150"/>
      <c r="N36" s="150"/>
      <c r="O36" s="162"/>
      <c r="P36" s="162"/>
      <c r="Q36" s="162"/>
      <c r="R36" s="164"/>
    </row>
    <row r="37" spans="3:18" ht="15" customHeight="1" thickBot="1" x14ac:dyDescent="0.4">
      <c r="C37" s="306"/>
      <c r="D37" s="307"/>
      <c r="E37" s="301">
        <f>SUM(E36,F36)</f>
        <v>0</v>
      </c>
      <c r="F37" s="302"/>
      <c r="G37" s="150"/>
      <c r="H37" s="150"/>
      <c r="I37" s="150"/>
      <c r="J37" s="150"/>
      <c r="K37" s="150"/>
      <c r="L37" s="150"/>
      <c r="M37" s="150"/>
      <c r="N37" s="150"/>
      <c r="O37" s="162"/>
      <c r="P37" s="162"/>
      <c r="Q37" s="162"/>
      <c r="R37" s="164"/>
    </row>
    <row r="38" spans="3:18" ht="4.1500000000000004" customHeight="1" thickBot="1" x14ac:dyDescent="0.4">
      <c r="C38" s="130"/>
      <c r="D38" s="165"/>
      <c r="E38" s="165"/>
      <c r="F38" s="165"/>
      <c r="G38" s="148"/>
      <c r="H38" s="148"/>
      <c r="I38" s="148"/>
      <c r="J38" s="148"/>
      <c r="K38" s="148"/>
      <c r="L38" s="148"/>
      <c r="M38" s="148"/>
      <c r="N38" s="148"/>
      <c r="O38" s="166"/>
      <c r="P38" s="166"/>
      <c r="Q38" s="166"/>
      <c r="R38" s="166"/>
    </row>
    <row r="39" spans="3:18" ht="16" thickBot="1" x14ac:dyDescent="0.3">
      <c r="C39" s="467" t="s">
        <v>825</v>
      </c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9"/>
    </row>
    <row r="40" spans="3:18" ht="15.5" x14ac:dyDescent="0.25">
      <c r="C40" s="181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3"/>
    </row>
    <row r="41" spans="3:18" ht="15.5" x14ac:dyDescent="0.25"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6"/>
    </row>
    <row r="42" spans="3:18" ht="14.5" x14ac:dyDescent="0.35">
      <c r="C42" s="184"/>
      <c r="D42" s="185"/>
      <c r="E42" s="185"/>
      <c r="F42" s="185"/>
      <c r="G42" s="185"/>
      <c r="H42" s="167"/>
      <c r="I42" s="150"/>
      <c r="J42" s="150"/>
      <c r="K42" s="150"/>
      <c r="L42" s="150"/>
      <c r="M42" s="150"/>
      <c r="N42" s="186"/>
      <c r="O42" s="186"/>
      <c r="P42" s="186"/>
      <c r="Q42" s="186"/>
      <c r="R42" s="187"/>
    </row>
    <row r="43" spans="3:18" ht="14.5" x14ac:dyDescent="0.35">
      <c r="C43" s="470" t="s">
        <v>826</v>
      </c>
      <c r="D43" s="470"/>
      <c r="E43" s="470"/>
      <c r="F43" s="470"/>
      <c r="G43" s="470"/>
      <c r="H43" s="167"/>
      <c r="I43" s="150"/>
      <c r="J43" s="150"/>
      <c r="K43" s="150"/>
      <c r="L43" s="150"/>
      <c r="M43" s="150"/>
      <c r="N43" s="150" t="s">
        <v>827</v>
      </c>
      <c r="O43" s="150"/>
      <c r="P43" s="150"/>
      <c r="Q43" s="150"/>
      <c r="R43" s="168"/>
    </row>
    <row r="44" spans="3:18" ht="14.5" x14ac:dyDescent="0.35">
      <c r="C44" s="179"/>
      <c r="D44" s="150"/>
      <c r="E44" s="150"/>
      <c r="F44" s="150"/>
      <c r="G44" s="150"/>
      <c r="H44" s="167"/>
      <c r="I44" s="150"/>
      <c r="J44" s="150"/>
      <c r="K44" s="150"/>
      <c r="L44" s="150"/>
      <c r="M44" s="150"/>
      <c r="N44" s="150"/>
      <c r="O44" s="150"/>
      <c r="P44" s="150"/>
      <c r="Q44" s="150"/>
      <c r="R44" s="168"/>
    </row>
    <row r="45" spans="3:18" ht="14.5" x14ac:dyDescent="0.35">
      <c r="C45" s="179"/>
      <c r="D45" s="150"/>
      <c r="E45" s="150"/>
      <c r="F45" s="150"/>
      <c r="G45" s="150"/>
      <c r="H45" s="167"/>
      <c r="I45" s="150"/>
      <c r="J45" s="150"/>
      <c r="K45" s="150"/>
      <c r="L45" s="150"/>
      <c r="M45" s="150"/>
      <c r="N45" s="150"/>
      <c r="O45" s="150"/>
      <c r="P45" s="150"/>
      <c r="Q45" s="150"/>
      <c r="R45" s="168"/>
    </row>
    <row r="46" spans="3:18" ht="14.5" x14ac:dyDescent="0.35">
      <c r="C46" s="471"/>
      <c r="D46" s="471"/>
      <c r="E46" s="471"/>
      <c r="F46" s="471"/>
      <c r="G46" s="471"/>
      <c r="H46" s="167"/>
      <c r="I46" s="169"/>
      <c r="J46" s="169"/>
      <c r="K46" s="169"/>
      <c r="L46" s="169"/>
      <c r="M46" s="150"/>
      <c r="N46" s="170"/>
      <c r="O46" s="170"/>
      <c r="P46" s="170"/>
      <c r="Q46" s="170"/>
      <c r="R46" s="171"/>
    </row>
    <row r="47" spans="3:18" ht="15" thickBot="1" x14ac:dyDescent="0.4">
      <c r="C47" s="472" t="s">
        <v>828</v>
      </c>
      <c r="D47" s="472"/>
      <c r="E47" s="472"/>
      <c r="F47" s="472"/>
      <c r="G47" s="472"/>
      <c r="H47" s="172"/>
      <c r="I47" s="173" t="s">
        <v>940</v>
      </c>
      <c r="J47" s="173"/>
      <c r="K47" s="173"/>
      <c r="L47" s="173"/>
      <c r="M47" s="173"/>
      <c r="N47" s="174" t="s">
        <v>829</v>
      </c>
      <c r="O47" s="174"/>
      <c r="P47" s="174"/>
      <c r="Q47" s="174"/>
      <c r="R47" s="175"/>
    </row>
    <row r="48" spans="3:18" ht="4.1500000000000004" customHeight="1" thickBot="1" x14ac:dyDescent="0.3"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1:18" ht="18.5" thickBot="1" x14ac:dyDescent="0.3">
      <c r="A49" s="1"/>
      <c r="B49" s="1"/>
      <c r="C49" s="220">
        <f>$G$11</f>
        <v>0</v>
      </c>
      <c r="D49" s="221"/>
      <c r="E49" s="221"/>
      <c r="F49" s="221"/>
      <c r="G49" s="221"/>
      <c r="H49" s="377" t="s">
        <v>937</v>
      </c>
      <c r="I49" s="377"/>
      <c r="J49" s="377"/>
      <c r="K49" s="377"/>
      <c r="L49" s="377"/>
      <c r="M49" s="377"/>
      <c r="N49" s="221"/>
      <c r="O49" s="221"/>
      <c r="P49" s="221"/>
      <c r="Q49" s="221">
        <f>+$Q$11</f>
        <v>0</v>
      </c>
      <c r="R49" s="222"/>
    </row>
    <row r="50" spans="1:18" ht="18" customHeight="1" thickBot="1" x14ac:dyDescent="0.45">
      <c r="A50" s="1"/>
      <c r="B50" s="1"/>
      <c r="C50" s="374" t="s">
        <v>774</v>
      </c>
      <c r="D50" s="375"/>
      <c r="E50" s="375"/>
      <c r="F50" s="375"/>
      <c r="G50" s="375"/>
      <c r="H50" s="375"/>
      <c r="I50" s="375"/>
      <c r="J50" s="376"/>
      <c r="K50" s="374" t="s">
        <v>1</v>
      </c>
      <c r="L50" s="375"/>
      <c r="M50" s="375"/>
      <c r="N50" s="375"/>
      <c r="O50" s="375"/>
      <c r="P50" s="375"/>
      <c r="Q50" s="375"/>
      <c r="R50" s="376"/>
    </row>
    <row r="51" spans="1:18" ht="64.900000000000006" customHeight="1" thickBot="1" x14ac:dyDescent="0.3">
      <c r="A51" s="233" t="s">
        <v>2</v>
      </c>
      <c r="B51" s="232" t="s">
        <v>3</v>
      </c>
      <c r="C51" s="398" t="s">
        <v>4</v>
      </c>
      <c r="D51" s="399"/>
      <c r="E51" s="400" t="s">
        <v>5</v>
      </c>
      <c r="F51" s="400"/>
      <c r="G51" s="400"/>
      <c r="H51" s="235" t="s">
        <v>939</v>
      </c>
      <c r="I51" s="235" t="s">
        <v>7</v>
      </c>
      <c r="J51" s="238" t="s">
        <v>913</v>
      </c>
      <c r="K51" s="237" t="s">
        <v>8</v>
      </c>
      <c r="L51" s="236" t="s">
        <v>9</v>
      </c>
      <c r="M51" s="391" t="s">
        <v>10</v>
      </c>
      <c r="N51" s="392"/>
      <c r="O51" s="235" t="s">
        <v>938</v>
      </c>
      <c r="P51" s="235" t="s">
        <v>12</v>
      </c>
      <c r="Q51" s="239" t="s">
        <v>914</v>
      </c>
      <c r="R51" s="234" t="s">
        <v>14</v>
      </c>
    </row>
    <row r="52" spans="1:18" ht="13" x14ac:dyDescent="0.3">
      <c r="A52" s="27" t="s">
        <v>15</v>
      </c>
      <c r="B52" s="2"/>
      <c r="C52" s="3" t="s">
        <v>16</v>
      </c>
      <c r="D52" s="4"/>
      <c r="E52" s="4"/>
      <c r="F52" s="4"/>
      <c r="G52" s="5"/>
      <c r="H52" s="6"/>
      <c r="I52" s="6"/>
      <c r="J52" s="63" t="str">
        <f>SUM(J54:J60,J62:J66,J68:J69,Q54:Q60,Q62:Q66,Q68:Q69)&amp;"/99"</f>
        <v>0/99</v>
      </c>
      <c r="K52" s="7"/>
      <c r="L52" s="140"/>
      <c r="M52" s="464"/>
      <c r="N52" s="464"/>
      <c r="O52" s="141"/>
      <c r="P52" s="64"/>
      <c r="Q52" s="65"/>
      <c r="R52" s="19"/>
    </row>
    <row r="53" spans="1:18" ht="14.5" hidden="1" customHeight="1" x14ac:dyDescent="0.3">
      <c r="A53" s="24"/>
      <c r="B53" s="8"/>
      <c r="C53" s="294" t="s">
        <v>17</v>
      </c>
      <c r="D53" s="295"/>
      <c r="E53" s="295"/>
      <c r="F53" s="295"/>
      <c r="G53" s="386"/>
      <c r="H53" s="66"/>
      <c r="I53" s="30"/>
      <c r="J53" s="74"/>
      <c r="K53" s="76"/>
      <c r="L53" s="142"/>
      <c r="M53" s="465"/>
      <c r="N53" s="466"/>
      <c r="O53" s="66"/>
      <c r="P53" s="46"/>
      <c r="Q53" s="47"/>
      <c r="R53" s="17"/>
    </row>
    <row r="54" spans="1:18" ht="14.5" hidden="1" customHeight="1" x14ac:dyDescent="0.25">
      <c r="A54" s="61"/>
      <c r="B54" s="59" t="s">
        <v>18</v>
      </c>
      <c r="C54" s="282" t="s">
        <v>19</v>
      </c>
      <c r="D54" s="283"/>
      <c r="E54" s="284" t="s">
        <v>20</v>
      </c>
      <c r="F54" s="284"/>
      <c r="G54" s="284"/>
      <c r="H54" s="41">
        <v>5</v>
      </c>
      <c r="I54" s="41">
        <v>1</v>
      </c>
      <c r="J54" s="41"/>
      <c r="K54" s="77"/>
      <c r="L54" s="75"/>
      <c r="M54" s="21"/>
      <c r="N54" s="22"/>
      <c r="O54" s="31"/>
      <c r="P54" s="31"/>
      <c r="Q54" s="43"/>
      <c r="R54" s="16"/>
    </row>
    <row r="55" spans="1:18" ht="14.5" hidden="1" customHeight="1" x14ac:dyDescent="0.25">
      <c r="A55" s="61"/>
      <c r="B55" s="59" t="s">
        <v>18</v>
      </c>
      <c r="C55" s="282" t="s">
        <v>21</v>
      </c>
      <c r="D55" s="283"/>
      <c r="E55" s="284" t="s">
        <v>22</v>
      </c>
      <c r="F55" s="284"/>
      <c r="G55" s="284"/>
      <c r="H55" s="41">
        <v>5</v>
      </c>
      <c r="I55" s="41">
        <v>1</v>
      </c>
      <c r="J55" s="41"/>
      <c r="K55" s="77"/>
      <c r="L55" s="75"/>
      <c r="M55" s="143"/>
      <c r="N55" s="75"/>
      <c r="O55" s="31"/>
      <c r="P55" s="31"/>
      <c r="Q55" s="43"/>
      <c r="R55" s="16"/>
    </row>
    <row r="56" spans="1:18" ht="14.5" hidden="1" customHeight="1" x14ac:dyDescent="0.25">
      <c r="A56" s="61"/>
      <c r="B56" s="59" t="s">
        <v>23</v>
      </c>
      <c r="C56" s="282" t="s">
        <v>24</v>
      </c>
      <c r="D56" s="283"/>
      <c r="E56" s="284" t="s">
        <v>25</v>
      </c>
      <c r="F56" s="284"/>
      <c r="G56" s="284"/>
      <c r="H56" s="41">
        <v>5</v>
      </c>
      <c r="I56" s="41">
        <v>1</v>
      </c>
      <c r="J56" s="41"/>
      <c r="K56" s="77"/>
      <c r="L56" s="75"/>
      <c r="M56" s="143"/>
      <c r="N56" s="75"/>
      <c r="O56" s="31"/>
      <c r="P56" s="31"/>
      <c r="Q56" s="43"/>
      <c r="R56" s="16"/>
    </row>
    <row r="57" spans="1:18" ht="14.5" hidden="1" customHeight="1" x14ac:dyDescent="0.25">
      <c r="A57" s="61"/>
      <c r="B57" s="59" t="s">
        <v>18</v>
      </c>
      <c r="C57" s="282" t="s">
        <v>26</v>
      </c>
      <c r="D57" s="283"/>
      <c r="E57" s="284" t="s">
        <v>27</v>
      </c>
      <c r="F57" s="284"/>
      <c r="G57" s="284"/>
      <c r="H57" s="41">
        <v>8</v>
      </c>
      <c r="I57" s="41">
        <v>1</v>
      </c>
      <c r="J57" s="41"/>
      <c r="K57" s="77"/>
      <c r="L57" s="75"/>
      <c r="M57" s="143"/>
      <c r="N57" s="75"/>
      <c r="O57" s="31"/>
      <c r="P57" s="44"/>
      <c r="Q57" s="43"/>
      <c r="R57" s="16"/>
    </row>
    <row r="58" spans="1:18" ht="14.5" hidden="1" customHeight="1" x14ac:dyDescent="0.25">
      <c r="A58" s="61"/>
      <c r="B58" s="59" t="s">
        <v>28</v>
      </c>
      <c r="C58" s="282" t="s">
        <v>29</v>
      </c>
      <c r="D58" s="283"/>
      <c r="E58" s="396" t="s">
        <v>30</v>
      </c>
      <c r="F58" s="397"/>
      <c r="G58" s="285"/>
      <c r="H58" s="41">
        <v>8</v>
      </c>
      <c r="I58" s="41">
        <v>1</v>
      </c>
      <c r="J58" s="41"/>
      <c r="K58" s="77"/>
      <c r="L58" s="75"/>
      <c r="M58" s="143"/>
      <c r="N58" s="75"/>
      <c r="O58" s="31"/>
      <c r="P58" s="31"/>
      <c r="Q58" s="43"/>
      <c r="R58" s="16"/>
    </row>
    <row r="59" spans="1:18" ht="14.5" hidden="1" customHeight="1" x14ac:dyDescent="0.25">
      <c r="A59" s="61"/>
      <c r="B59" s="59" t="s">
        <v>18</v>
      </c>
      <c r="C59" s="282" t="s">
        <v>31</v>
      </c>
      <c r="D59" s="283"/>
      <c r="E59" s="284" t="s">
        <v>32</v>
      </c>
      <c r="F59" s="284"/>
      <c r="G59" s="284"/>
      <c r="H59" s="41">
        <v>6</v>
      </c>
      <c r="I59" s="41">
        <v>1</v>
      </c>
      <c r="J59" s="41"/>
      <c r="K59" s="77"/>
      <c r="L59" s="75"/>
      <c r="M59" s="143"/>
      <c r="N59" s="75"/>
      <c r="O59" s="31"/>
      <c r="P59" s="45"/>
      <c r="Q59" s="43"/>
      <c r="R59" s="16"/>
    </row>
    <row r="60" spans="1:18" ht="14.5" hidden="1" customHeight="1" x14ac:dyDescent="0.25">
      <c r="A60" s="61"/>
      <c r="B60" s="59" t="s">
        <v>18</v>
      </c>
      <c r="C60" s="282" t="s">
        <v>33</v>
      </c>
      <c r="D60" s="283"/>
      <c r="E60" s="284" t="s">
        <v>34</v>
      </c>
      <c r="F60" s="284"/>
      <c r="G60" s="284"/>
      <c r="H60" s="41">
        <v>8</v>
      </c>
      <c r="I60" s="41">
        <v>1</v>
      </c>
      <c r="J60" s="41"/>
      <c r="K60" s="77"/>
      <c r="L60" s="75"/>
      <c r="M60" s="144"/>
      <c r="N60" s="145"/>
      <c r="O60" s="31"/>
      <c r="P60" s="45"/>
      <c r="Q60" s="43"/>
      <c r="R60" s="16"/>
    </row>
    <row r="61" spans="1:18" ht="15" hidden="1" customHeight="1" thickBot="1" x14ac:dyDescent="0.35">
      <c r="A61" s="24"/>
      <c r="B61" s="8"/>
      <c r="C61" s="294" t="s">
        <v>35</v>
      </c>
      <c r="D61" s="295"/>
      <c r="E61" s="295"/>
      <c r="F61" s="295"/>
      <c r="G61" s="386"/>
      <c r="H61" s="66"/>
      <c r="I61" s="30"/>
      <c r="J61" s="66"/>
      <c r="K61" s="76"/>
      <c r="L61" s="142"/>
      <c r="M61" s="465"/>
      <c r="N61" s="466"/>
      <c r="O61" s="66"/>
      <c r="P61" s="46"/>
      <c r="Q61" s="47"/>
      <c r="R61" s="17"/>
    </row>
    <row r="62" spans="1:18" ht="15" hidden="1" customHeight="1" thickBot="1" x14ac:dyDescent="0.3">
      <c r="A62" s="61"/>
      <c r="B62" s="59" t="s">
        <v>28</v>
      </c>
      <c r="C62" s="282" t="s">
        <v>36</v>
      </c>
      <c r="D62" s="283"/>
      <c r="E62" s="284" t="s">
        <v>37</v>
      </c>
      <c r="F62" s="284"/>
      <c r="G62" s="284"/>
      <c r="H62" s="41">
        <v>6</v>
      </c>
      <c r="I62" s="41">
        <v>1</v>
      </c>
      <c r="J62" s="41"/>
      <c r="K62" s="77"/>
      <c r="L62" s="75"/>
      <c r="M62" s="143"/>
      <c r="N62" s="75"/>
      <c r="O62" s="75"/>
      <c r="P62" s="31"/>
      <c r="Q62" s="43"/>
      <c r="R62" s="16"/>
    </row>
    <row r="63" spans="1:18" hidden="1" x14ac:dyDescent="0.25">
      <c r="A63" s="61"/>
      <c r="B63" s="59" t="s">
        <v>18</v>
      </c>
      <c r="C63" s="282" t="s">
        <v>38</v>
      </c>
      <c r="D63" s="283"/>
      <c r="E63" s="284" t="s">
        <v>39</v>
      </c>
      <c r="F63" s="284"/>
      <c r="G63" s="284"/>
      <c r="H63" s="41">
        <v>10</v>
      </c>
      <c r="I63" s="41">
        <v>1</v>
      </c>
      <c r="J63" s="41"/>
      <c r="K63" s="77"/>
      <c r="L63" s="75"/>
      <c r="M63" s="143"/>
      <c r="N63" s="75"/>
      <c r="O63" s="75"/>
      <c r="P63" s="31"/>
      <c r="Q63" s="43"/>
      <c r="R63" s="16"/>
    </row>
    <row r="64" spans="1:18" hidden="1" x14ac:dyDescent="0.25">
      <c r="A64" s="61"/>
      <c r="B64" s="59" t="s">
        <v>18</v>
      </c>
      <c r="C64" s="282" t="s">
        <v>40</v>
      </c>
      <c r="D64" s="283"/>
      <c r="E64" s="284" t="s">
        <v>41</v>
      </c>
      <c r="F64" s="284"/>
      <c r="G64" s="284"/>
      <c r="H64" s="41">
        <v>8</v>
      </c>
      <c r="I64" s="41">
        <v>1</v>
      </c>
      <c r="J64" s="41"/>
      <c r="K64" s="77"/>
      <c r="L64" s="75"/>
      <c r="M64" s="143"/>
      <c r="N64" s="75"/>
      <c r="O64" s="75"/>
      <c r="P64" s="31"/>
      <c r="Q64" s="43"/>
      <c r="R64" s="16"/>
    </row>
    <row r="65" spans="1:18" hidden="1" x14ac:dyDescent="0.25">
      <c r="A65" s="61"/>
      <c r="B65" s="59" t="s">
        <v>28</v>
      </c>
      <c r="C65" s="282" t="s">
        <v>42</v>
      </c>
      <c r="D65" s="283"/>
      <c r="E65" s="284" t="s">
        <v>43</v>
      </c>
      <c r="F65" s="284"/>
      <c r="G65" s="284"/>
      <c r="H65" s="41">
        <v>8</v>
      </c>
      <c r="I65" s="41">
        <v>1</v>
      </c>
      <c r="J65" s="41"/>
      <c r="K65" s="77"/>
      <c r="L65" s="75"/>
      <c r="M65" s="143"/>
      <c r="N65" s="75"/>
      <c r="O65" s="75"/>
      <c r="P65" s="31"/>
      <c r="Q65" s="43"/>
      <c r="R65" s="16"/>
    </row>
    <row r="66" spans="1:18" hidden="1" x14ac:dyDescent="0.25">
      <c r="A66" s="61"/>
      <c r="B66" s="59" t="s">
        <v>18</v>
      </c>
      <c r="C66" s="282" t="s">
        <v>44</v>
      </c>
      <c r="D66" s="283"/>
      <c r="E66" s="393" t="s">
        <v>45</v>
      </c>
      <c r="F66" s="394"/>
      <c r="G66" s="395"/>
      <c r="H66" s="41">
        <v>4</v>
      </c>
      <c r="I66" s="41">
        <v>1</v>
      </c>
      <c r="J66" s="41"/>
      <c r="K66" s="77"/>
      <c r="L66" s="75"/>
      <c r="M66" s="143"/>
      <c r="N66" s="75"/>
      <c r="O66" s="75"/>
      <c r="P66" s="31"/>
      <c r="Q66" s="43"/>
      <c r="R66" s="16"/>
    </row>
    <row r="67" spans="1:18" ht="15.65" hidden="1" customHeight="1" x14ac:dyDescent="0.3">
      <c r="A67" s="24"/>
      <c r="B67" s="8"/>
      <c r="C67" s="294" t="s">
        <v>46</v>
      </c>
      <c r="D67" s="295"/>
      <c r="E67" s="295"/>
      <c r="F67" s="295"/>
      <c r="G67" s="386"/>
      <c r="H67" s="66"/>
      <c r="I67" s="30"/>
      <c r="J67" s="66"/>
      <c r="K67" s="76"/>
      <c r="L67" s="403"/>
      <c r="M67" s="344"/>
      <c r="N67" s="344"/>
      <c r="O67" s="345"/>
      <c r="P67" s="46"/>
      <c r="Q67" s="47"/>
      <c r="R67" s="17"/>
    </row>
    <row r="68" spans="1:18" ht="15.65" hidden="1" customHeight="1" x14ac:dyDescent="0.25">
      <c r="A68" s="61"/>
      <c r="B68" s="59" t="s">
        <v>28</v>
      </c>
      <c r="C68" s="282" t="s">
        <v>47</v>
      </c>
      <c r="D68" s="283"/>
      <c r="E68" s="284" t="s">
        <v>48</v>
      </c>
      <c r="F68" s="284"/>
      <c r="G68" s="284"/>
      <c r="H68" s="41">
        <v>8</v>
      </c>
      <c r="I68" s="41">
        <v>1</v>
      </c>
      <c r="J68" s="41"/>
      <c r="K68" s="77"/>
      <c r="L68" s="75"/>
      <c r="M68" s="143"/>
      <c r="N68" s="75"/>
      <c r="O68" s="75"/>
      <c r="P68" s="31"/>
      <c r="Q68" s="43"/>
      <c r="R68" s="16"/>
    </row>
    <row r="69" spans="1:18" ht="13.15" hidden="1" customHeight="1" x14ac:dyDescent="0.25">
      <c r="A69" s="61"/>
      <c r="B69" s="59" t="s">
        <v>18</v>
      </c>
      <c r="C69" s="282" t="s">
        <v>49</v>
      </c>
      <c r="D69" s="283"/>
      <c r="E69" s="284" t="s">
        <v>50</v>
      </c>
      <c r="F69" s="284"/>
      <c r="G69" s="284"/>
      <c r="H69" s="41">
        <v>10</v>
      </c>
      <c r="I69" s="41">
        <v>1</v>
      </c>
      <c r="J69" s="41"/>
      <c r="K69" s="77"/>
      <c r="L69" s="75"/>
      <c r="M69" s="143"/>
      <c r="N69" s="75"/>
      <c r="O69" s="75"/>
      <c r="P69" s="31"/>
      <c r="Q69" s="43"/>
      <c r="R69" s="16"/>
    </row>
    <row r="70" spans="1:18" ht="13.15" hidden="1" customHeight="1" x14ac:dyDescent="0.3">
      <c r="A70" s="25"/>
      <c r="B70" s="23"/>
      <c r="C70" s="9" t="s">
        <v>51</v>
      </c>
      <c r="D70" s="10"/>
      <c r="E70" s="10"/>
      <c r="F70" s="10"/>
      <c r="G70" s="11"/>
      <c r="H70" s="6"/>
      <c r="I70" s="6"/>
      <c r="J70" s="63" t="str">
        <f>SUM(J71,J74,J85,J96,J104)&amp;"/25"</f>
        <v>0/25</v>
      </c>
      <c r="K70" s="12"/>
      <c r="L70" s="381"/>
      <c r="M70" s="344"/>
      <c r="N70" s="344"/>
      <c r="O70" s="345"/>
      <c r="P70" s="62"/>
      <c r="Q70" s="63"/>
      <c r="R70" s="18"/>
    </row>
    <row r="71" spans="1:18" ht="13.15" hidden="1" customHeight="1" x14ac:dyDescent="0.3">
      <c r="A71" s="26"/>
      <c r="B71" s="8"/>
      <c r="C71" s="294" t="s">
        <v>17</v>
      </c>
      <c r="D71" s="295"/>
      <c r="E71" s="295"/>
      <c r="F71" s="295"/>
      <c r="G71" s="386"/>
      <c r="H71" s="66"/>
      <c r="I71" s="30"/>
      <c r="J71" s="99" t="str">
        <f>SUM(J72:J73,Q72:Q73)&amp;"/5"</f>
        <v>0/5</v>
      </c>
      <c r="K71" s="76"/>
      <c r="L71" s="344"/>
      <c r="M71" s="344"/>
      <c r="N71" s="344"/>
      <c r="O71" s="345"/>
      <c r="P71" s="46"/>
      <c r="Q71" s="47"/>
      <c r="R71" s="17"/>
    </row>
    <row r="72" spans="1:18" ht="14.5" hidden="1" customHeight="1" x14ac:dyDescent="0.25">
      <c r="A72" s="61"/>
      <c r="B72" s="59" t="s">
        <v>28</v>
      </c>
      <c r="C72" s="387" t="s">
        <v>52</v>
      </c>
      <c r="D72" s="388"/>
      <c r="E72" s="401" t="s">
        <v>53</v>
      </c>
      <c r="F72" s="402"/>
      <c r="G72" s="388"/>
      <c r="H72" s="41">
        <v>5</v>
      </c>
      <c r="I72" s="41">
        <v>1</v>
      </c>
      <c r="J72" s="43"/>
      <c r="K72" s="77"/>
      <c r="L72" s="75"/>
      <c r="M72" s="143"/>
      <c r="N72" s="75"/>
      <c r="O72" s="75"/>
      <c r="P72" s="31"/>
      <c r="Q72" s="43"/>
      <c r="R72" s="16"/>
    </row>
    <row r="73" spans="1:18" ht="14.5" hidden="1" customHeight="1" x14ac:dyDescent="0.25">
      <c r="A73" s="61"/>
      <c r="B73" s="59" t="s">
        <v>28</v>
      </c>
      <c r="C73" s="282" t="s">
        <v>54</v>
      </c>
      <c r="D73" s="283"/>
      <c r="E73" s="284" t="s">
        <v>55</v>
      </c>
      <c r="F73" s="284"/>
      <c r="G73" s="284"/>
      <c r="H73" s="41">
        <v>5</v>
      </c>
      <c r="I73" s="41">
        <v>1</v>
      </c>
      <c r="J73" s="43"/>
      <c r="K73" s="77"/>
      <c r="L73" s="75"/>
      <c r="M73" s="143"/>
      <c r="N73" s="75"/>
      <c r="O73" s="75"/>
      <c r="P73" s="31"/>
      <c r="Q73" s="43"/>
      <c r="R73" s="16"/>
    </row>
    <row r="74" spans="1:18" ht="14.5" hidden="1" customHeight="1" x14ac:dyDescent="0.3">
      <c r="A74" s="26"/>
      <c r="B74" s="8"/>
      <c r="C74" s="294" t="s">
        <v>56</v>
      </c>
      <c r="D74" s="295"/>
      <c r="E74" s="295"/>
      <c r="F74" s="295"/>
      <c r="G74" s="386"/>
      <c r="H74" s="66"/>
      <c r="I74" s="30">
        <v>1</v>
      </c>
      <c r="J74" s="99" t="str">
        <f>SUM(J75:J84,Q75:Q84)&amp;"/5"</f>
        <v>0/5</v>
      </c>
      <c r="K74" s="76"/>
      <c r="L74" s="344"/>
      <c r="M74" s="344"/>
      <c r="N74" s="344"/>
      <c r="O74" s="345"/>
      <c r="P74" s="46"/>
      <c r="Q74" s="47"/>
      <c r="R74" s="17"/>
    </row>
    <row r="75" spans="1:18" ht="14.5" hidden="1" customHeight="1" x14ac:dyDescent="0.25">
      <c r="A75" s="61" t="s">
        <v>57</v>
      </c>
      <c r="B75" s="59" t="s">
        <v>18</v>
      </c>
      <c r="C75" s="282" t="s">
        <v>58</v>
      </c>
      <c r="D75" s="283"/>
      <c r="E75" s="284" t="s">
        <v>59</v>
      </c>
      <c r="F75" s="284"/>
      <c r="G75" s="284"/>
      <c r="H75" s="41">
        <v>5</v>
      </c>
      <c r="I75" s="41"/>
      <c r="J75" s="43"/>
      <c r="K75" s="77"/>
      <c r="L75" s="75"/>
      <c r="M75" s="143"/>
      <c r="N75" s="75"/>
      <c r="O75" s="75"/>
      <c r="P75" s="31"/>
      <c r="Q75" s="43"/>
      <c r="R75" s="16"/>
    </row>
    <row r="76" spans="1:18" ht="14.5" hidden="1" customHeight="1" x14ac:dyDescent="0.25">
      <c r="A76" s="61" t="s">
        <v>57</v>
      </c>
      <c r="B76" s="59" t="s">
        <v>28</v>
      </c>
      <c r="C76" s="282" t="s">
        <v>60</v>
      </c>
      <c r="D76" s="283"/>
      <c r="E76" s="284" t="s">
        <v>61</v>
      </c>
      <c r="F76" s="284"/>
      <c r="G76" s="284"/>
      <c r="H76" s="41">
        <v>5</v>
      </c>
      <c r="I76" s="41"/>
      <c r="J76" s="43"/>
      <c r="K76" s="77"/>
      <c r="L76" s="75"/>
      <c r="M76" s="143"/>
      <c r="N76" s="75"/>
      <c r="O76" s="75"/>
      <c r="P76" s="31"/>
      <c r="Q76" s="43"/>
      <c r="R76" s="16"/>
    </row>
    <row r="77" spans="1:18" ht="14.5" hidden="1" customHeight="1" x14ac:dyDescent="0.25">
      <c r="A77" s="61" t="s">
        <v>57</v>
      </c>
      <c r="B77" s="59" t="s">
        <v>18</v>
      </c>
      <c r="C77" s="282" t="s">
        <v>62</v>
      </c>
      <c r="D77" s="283"/>
      <c r="E77" s="284" t="s">
        <v>63</v>
      </c>
      <c r="F77" s="284"/>
      <c r="G77" s="284"/>
      <c r="H77" s="41">
        <v>5</v>
      </c>
      <c r="I77" s="41"/>
      <c r="J77" s="43"/>
      <c r="K77" s="77"/>
      <c r="L77" s="75"/>
      <c r="M77" s="143"/>
      <c r="N77" s="75"/>
      <c r="O77" s="75"/>
      <c r="P77" s="31"/>
      <c r="Q77" s="43"/>
      <c r="R77" s="16"/>
    </row>
    <row r="78" spans="1:18" ht="14.5" hidden="1" customHeight="1" x14ac:dyDescent="0.25">
      <c r="A78" s="61" t="s">
        <v>837</v>
      </c>
      <c r="B78" s="59" t="s">
        <v>28</v>
      </c>
      <c r="C78" s="282" t="s">
        <v>64</v>
      </c>
      <c r="D78" s="283"/>
      <c r="E78" s="284" t="s">
        <v>65</v>
      </c>
      <c r="F78" s="284"/>
      <c r="G78" s="284"/>
      <c r="H78" s="41">
        <v>5</v>
      </c>
      <c r="I78" s="41"/>
      <c r="J78" s="43"/>
      <c r="K78" s="77"/>
      <c r="L78" s="75"/>
      <c r="M78" s="143"/>
      <c r="N78" s="75"/>
      <c r="O78" s="75"/>
      <c r="P78" s="31"/>
      <c r="Q78" s="43"/>
      <c r="R78" s="16"/>
    </row>
    <row r="79" spans="1:18" ht="14.5" hidden="1" customHeight="1" x14ac:dyDescent="0.25">
      <c r="A79" s="61" t="s">
        <v>66</v>
      </c>
      <c r="B79" s="59" t="s">
        <v>28</v>
      </c>
      <c r="C79" s="282" t="s">
        <v>60</v>
      </c>
      <c r="D79" s="283"/>
      <c r="E79" s="284" t="s">
        <v>61</v>
      </c>
      <c r="F79" s="284"/>
      <c r="G79" s="284"/>
      <c r="H79" s="41">
        <v>5</v>
      </c>
      <c r="I79" s="41"/>
      <c r="J79" s="43"/>
      <c r="K79" s="77"/>
      <c r="L79" s="75"/>
      <c r="M79" s="143"/>
      <c r="N79" s="75"/>
      <c r="O79" s="75"/>
      <c r="P79" s="31"/>
      <c r="Q79" s="43"/>
      <c r="R79" s="16"/>
    </row>
    <row r="80" spans="1:18" ht="15" hidden="1" customHeight="1" x14ac:dyDescent="0.25">
      <c r="A80" s="61" t="s">
        <v>67</v>
      </c>
      <c r="B80" s="59" t="s">
        <v>18</v>
      </c>
      <c r="C80" s="282" t="s">
        <v>58</v>
      </c>
      <c r="D80" s="283"/>
      <c r="E80" s="284" t="s">
        <v>59</v>
      </c>
      <c r="F80" s="284"/>
      <c r="G80" s="284"/>
      <c r="H80" s="41">
        <v>5</v>
      </c>
      <c r="I80" s="41"/>
      <c r="J80" s="43"/>
      <c r="K80" s="77"/>
      <c r="L80" s="75"/>
      <c r="M80" s="143"/>
      <c r="N80" s="75"/>
      <c r="O80" s="75"/>
      <c r="P80" s="31"/>
      <c r="Q80" s="43"/>
      <c r="R80" s="16"/>
    </row>
    <row r="81" spans="1:18" ht="14.5" hidden="1" customHeight="1" x14ac:dyDescent="0.25">
      <c r="A81" s="61" t="s">
        <v>67</v>
      </c>
      <c r="B81" s="59" t="s">
        <v>28</v>
      </c>
      <c r="C81" s="282" t="s">
        <v>62</v>
      </c>
      <c r="D81" s="283"/>
      <c r="E81" s="284" t="s">
        <v>63</v>
      </c>
      <c r="F81" s="284"/>
      <c r="G81" s="284"/>
      <c r="H81" s="41">
        <v>5</v>
      </c>
      <c r="I81" s="41"/>
      <c r="J81" s="43"/>
      <c r="K81" s="77"/>
      <c r="L81" s="75"/>
      <c r="M81" s="143"/>
      <c r="N81" s="75"/>
      <c r="O81" s="75"/>
      <c r="P81" s="31"/>
      <c r="Q81" s="43"/>
      <c r="R81" s="16"/>
    </row>
    <row r="82" spans="1:18" ht="14.5" hidden="1" customHeight="1" x14ac:dyDescent="0.25">
      <c r="A82" s="61" t="s">
        <v>68</v>
      </c>
      <c r="B82" s="59" t="s">
        <v>18</v>
      </c>
      <c r="C82" s="282" t="s">
        <v>58</v>
      </c>
      <c r="D82" s="283"/>
      <c r="E82" s="284" t="s">
        <v>59</v>
      </c>
      <c r="F82" s="284"/>
      <c r="G82" s="284"/>
      <c r="H82" s="41">
        <v>5</v>
      </c>
      <c r="I82" s="41"/>
      <c r="J82" s="43"/>
      <c r="K82" s="77"/>
      <c r="L82" s="75"/>
      <c r="M82" s="143"/>
      <c r="N82" s="75"/>
      <c r="O82" s="75"/>
      <c r="P82" s="31"/>
      <c r="Q82" s="43"/>
      <c r="R82" s="16"/>
    </row>
    <row r="83" spans="1:18" ht="14.5" hidden="1" customHeight="1" x14ac:dyDescent="0.25">
      <c r="A83" s="61" t="s">
        <v>836</v>
      </c>
      <c r="B83" s="59" t="s">
        <v>18</v>
      </c>
      <c r="C83" s="282" t="s">
        <v>69</v>
      </c>
      <c r="D83" s="283"/>
      <c r="E83" s="284" t="s">
        <v>70</v>
      </c>
      <c r="F83" s="284"/>
      <c r="G83" s="284"/>
      <c r="H83" s="41">
        <v>5</v>
      </c>
      <c r="I83" s="41"/>
      <c r="J83" s="43"/>
      <c r="K83" s="77"/>
      <c r="L83" s="75"/>
      <c r="M83" s="143"/>
      <c r="N83" s="75"/>
      <c r="O83" s="75"/>
      <c r="P83" s="31"/>
      <c r="Q83" s="43"/>
      <c r="R83" s="16"/>
    </row>
    <row r="84" spans="1:18" ht="14.5" hidden="1" customHeight="1" x14ac:dyDescent="0.25">
      <c r="A84" s="61" t="s">
        <v>838</v>
      </c>
      <c r="B84" s="59" t="s">
        <v>18</v>
      </c>
      <c r="C84" s="282" t="s">
        <v>71</v>
      </c>
      <c r="D84" s="283"/>
      <c r="E84" s="284" t="s">
        <v>72</v>
      </c>
      <c r="F84" s="284"/>
      <c r="G84" s="284"/>
      <c r="H84" s="41">
        <v>5</v>
      </c>
      <c r="I84" s="41"/>
      <c r="J84" s="43"/>
      <c r="K84" s="77"/>
      <c r="L84" s="75"/>
      <c r="M84" s="143"/>
      <c r="N84" s="75"/>
      <c r="O84" s="75"/>
      <c r="P84" s="31"/>
      <c r="Q84" s="43"/>
      <c r="R84" s="16"/>
    </row>
    <row r="85" spans="1:18" ht="14.5" hidden="1" customHeight="1" x14ac:dyDescent="0.3">
      <c r="A85" s="26"/>
      <c r="B85" s="8"/>
      <c r="C85" s="294" t="s">
        <v>73</v>
      </c>
      <c r="D85" s="295"/>
      <c r="E85" s="295"/>
      <c r="F85" s="295"/>
      <c r="G85" s="386"/>
      <c r="H85" s="66"/>
      <c r="I85" s="30">
        <v>1</v>
      </c>
      <c r="J85" s="99" t="str">
        <f>SUM(J86:J95,Q86:Q95)&amp;"/5"</f>
        <v>0/5</v>
      </c>
      <c r="K85" s="76"/>
      <c r="L85" s="344"/>
      <c r="M85" s="344"/>
      <c r="N85" s="344"/>
      <c r="O85" s="345"/>
      <c r="P85" s="46"/>
      <c r="Q85" s="47"/>
      <c r="R85" s="17"/>
    </row>
    <row r="86" spans="1:18" ht="14.5" hidden="1" customHeight="1" x14ac:dyDescent="0.25">
      <c r="A86" s="61" t="s">
        <v>57</v>
      </c>
      <c r="B86" s="59" t="s">
        <v>18</v>
      </c>
      <c r="C86" s="282" t="s">
        <v>74</v>
      </c>
      <c r="D86" s="283"/>
      <c r="E86" s="284" t="s">
        <v>75</v>
      </c>
      <c r="F86" s="284"/>
      <c r="G86" s="284"/>
      <c r="H86" s="41">
        <v>5</v>
      </c>
      <c r="I86" s="41"/>
      <c r="J86" s="43"/>
      <c r="K86" s="77"/>
      <c r="L86" s="75"/>
      <c r="M86" s="143"/>
      <c r="N86" s="75"/>
      <c r="O86" s="75"/>
      <c r="P86" s="31"/>
      <c r="Q86" s="43"/>
      <c r="R86" s="16"/>
    </row>
    <row r="87" spans="1:18" ht="14.5" hidden="1" customHeight="1" x14ac:dyDescent="0.25">
      <c r="A87" s="61" t="s">
        <v>57</v>
      </c>
      <c r="B87" s="59" t="s">
        <v>18</v>
      </c>
      <c r="C87" s="282" t="s">
        <v>76</v>
      </c>
      <c r="D87" s="283"/>
      <c r="E87" s="284" t="s">
        <v>77</v>
      </c>
      <c r="F87" s="284"/>
      <c r="G87" s="284"/>
      <c r="H87" s="41">
        <v>5</v>
      </c>
      <c r="I87" s="41"/>
      <c r="J87" s="43"/>
      <c r="K87" s="77"/>
      <c r="L87" s="75"/>
      <c r="M87" s="143"/>
      <c r="N87" s="75"/>
      <c r="O87" s="75"/>
      <c r="P87" s="31"/>
      <c r="Q87" s="43"/>
      <c r="R87" s="16"/>
    </row>
    <row r="88" spans="1:18" ht="14.5" hidden="1" customHeight="1" x14ac:dyDescent="0.25">
      <c r="A88" s="61" t="s">
        <v>57</v>
      </c>
      <c r="B88" s="59" t="s">
        <v>18</v>
      </c>
      <c r="C88" s="282" t="s">
        <v>78</v>
      </c>
      <c r="D88" s="283"/>
      <c r="E88" s="284" t="s">
        <v>79</v>
      </c>
      <c r="F88" s="284"/>
      <c r="G88" s="284"/>
      <c r="H88" s="41">
        <v>5</v>
      </c>
      <c r="I88" s="41"/>
      <c r="J88" s="43"/>
      <c r="K88" s="77"/>
      <c r="L88" s="75"/>
      <c r="M88" s="143"/>
      <c r="N88" s="75"/>
      <c r="O88" s="75"/>
      <c r="P88" s="31"/>
      <c r="Q88" s="43"/>
      <c r="R88" s="16"/>
    </row>
    <row r="89" spans="1:18" ht="14.5" hidden="1" customHeight="1" x14ac:dyDescent="0.25">
      <c r="A89" s="61" t="s">
        <v>837</v>
      </c>
      <c r="B89" s="59" t="s">
        <v>28</v>
      </c>
      <c r="C89" s="282" t="s">
        <v>80</v>
      </c>
      <c r="D89" s="283"/>
      <c r="E89" s="284" t="s">
        <v>81</v>
      </c>
      <c r="F89" s="284"/>
      <c r="G89" s="284"/>
      <c r="H89" s="41">
        <v>5</v>
      </c>
      <c r="I89" s="41"/>
      <c r="J89" s="43"/>
      <c r="K89" s="77"/>
      <c r="L89" s="75"/>
      <c r="M89" s="143"/>
      <c r="N89" s="75"/>
      <c r="O89" s="75"/>
      <c r="P89" s="31"/>
      <c r="Q89" s="43"/>
      <c r="R89" s="16"/>
    </row>
    <row r="90" spans="1:18" ht="14.5" hidden="1" customHeight="1" x14ac:dyDescent="0.25">
      <c r="A90" s="61" t="s">
        <v>66</v>
      </c>
      <c r="B90" s="59" t="s">
        <v>18</v>
      </c>
      <c r="C90" s="282" t="s">
        <v>76</v>
      </c>
      <c r="D90" s="283"/>
      <c r="E90" s="284" t="s">
        <v>77</v>
      </c>
      <c r="F90" s="284"/>
      <c r="G90" s="284"/>
      <c r="H90" s="41">
        <v>5</v>
      </c>
      <c r="I90" s="41"/>
      <c r="J90" s="43"/>
      <c r="K90" s="77"/>
      <c r="L90" s="75"/>
      <c r="M90" s="143"/>
      <c r="N90" s="75"/>
      <c r="O90" s="75"/>
      <c r="P90" s="31"/>
      <c r="Q90" s="43"/>
      <c r="R90" s="16"/>
    </row>
    <row r="91" spans="1:18" ht="14.5" hidden="1" customHeight="1" x14ac:dyDescent="0.25">
      <c r="A91" s="61" t="s">
        <v>67</v>
      </c>
      <c r="B91" s="59" t="s">
        <v>18</v>
      </c>
      <c r="C91" s="282" t="s">
        <v>74</v>
      </c>
      <c r="D91" s="283"/>
      <c r="E91" s="284" t="s">
        <v>75</v>
      </c>
      <c r="F91" s="284"/>
      <c r="G91" s="284"/>
      <c r="H91" s="41">
        <v>5</v>
      </c>
      <c r="I91" s="41"/>
      <c r="J91" s="43"/>
      <c r="K91" s="77"/>
      <c r="L91" s="75"/>
      <c r="M91" s="143"/>
      <c r="N91" s="75"/>
      <c r="O91" s="75"/>
      <c r="P91" s="31"/>
      <c r="Q91" s="43"/>
      <c r="R91" s="16"/>
    </row>
    <row r="92" spans="1:18" ht="14.5" hidden="1" customHeight="1" x14ac:dyDescent="0.25">
      <c r="A92" s="61" t="s">
        <v>67</v>
      </c>
      <c r="B92" s="59" t="s">
        <v>18</v>
      </c>
      <c r="C92" s="282" t="s">
        <v>78</v>
      </c>
      <c r="D92" s="283"/>
      <c r="E92" s="284" t="s">
        <v>79</v>
      </c>
      <c r="F92" s="284"/>
      <c r="G92" s="284"/>
      <c r="H92" s="41">
        <v>5</v>
      </c>
      <c r="I92" s="41"/>
      <c r="J92" s="43"/>
      <c r="K92" s="77"/>
      <c r="L92" s="75"/>
      <c r="M92" s="143"/>
      <c r="N92" s="75"/>
      <c r="O92" s="75"/>
      <c r="P92" s="31"/>
      <c r="Q92" s="43"/>
      <c r="R92" s="16"/>
    </row>
    <row r="93" spans="1:18" hidden="1" x14ac:dyDescent="0.25">
      <c r="A93" s="61" t="s">
        <v>68</v>
      </c>
      <c r="B93" s="59" t="s">
        <v>18</v>
      </c>
      <c r="C93" s="282" t="s">
        <v>74</v>
      </c>
      <c r="D93" s="283"/>
      <c r="E93" s="284" t="s">
        <v>75</v>
      </c>
      <c r="F93" s="284"/>
      <c r="G93" s="284"/>
      <c r="H93" s="41">
        <v>5</v>
      </c>
      <c r="I93" s="41"/>
      <c r="J93" s="43"/>
      <c r="K93" s="77"/>
      <c r="L93" s="75"/>
      <c r="M93" s="143"/>
      <c r="N93" s="75"/>
      <c r="O93" s="75"/>
      <c r="P93" s="31"/>
      <c r="Q93" s="43"/>
      <c r="R93" s="16"/>
    </row>
    <row r="94" spans="1:18" ht="14.5" hidden="1" customHeight="1" x14ac:dyDescent="0.25">
      <c r="A94" s="61" t="s">
        <v>836</v>
      </c>
      <c r="B94" s="59" t="s">
        <v>18</v>
      </c>
      <c r="C94" s="282" t="s">
        <v>82</v>
      </c>
      <c r="D94" s="283"/>
      <c r="E94" s="284" t="s">
        <v>83</v>
      </c>
      <c r="F94" s="284"/>
      <c r="G94" s="284"/>
      <c r="H94" s="41">
        <v>5</v>
      </c>
      <c r="I94" s="41"/>
      <c r="J94" s="43"/>
      <c r="K94" s="77"/>
      <c r="L94" s="75"/>
      <c r="M94" s="143"/>
      <c r="N94" s="75"/>
      <c r="O94" s="75"/>
      <c r="P94" s="31"/>
      <c r="Q94" s="43"/>
      <c r="R94" s="16"/>
    </row>
    <row r="95" spans="1:18" hidden="1" x14ac:dyDescent="0.25">
      <c r="A95" s="61" t="s">
        <v>838</v>
      </c>
      <c r="B95" s="59" t="s">
        <v>18</v>
      </c>
      <c r="C95" s="282" t="s">
        <v>78</v>
      </c>
      <c r="D95" s="283"/>
      <c r="E95" s="284" t="s">
        <v>79</v>
      </c>
      <c r="F95" s="284"/>
      <c r="G95" s="284"/>
      <c r="H95" s="41">
        <v>5</v>
      </c>
      <c r="I95" s="41"/>
      <c r="J95" s="43"/>
      <c r="K95" s="77"/>
      <c r="L95" s="75"/>
      <c r="M95" s="143"/>
      <c r="N95" s="75"/>
      <c r="O95" s="75"/>
      <c r="P95" s="31"/>
      <c r="Q95" s="43"/>
      <c r="R95" s="16"/>
    </row>
    <row r="96" spans="1:18" ht="14.5" hidden="1" customHeight="1" x14ac:dyDescent="0.3">
      <c r="A96" s="26"/>
      <c r="B96" s="8"/>
      <c r="C96" s="294" t="s">
        <v>84</v>
      </c>
      <c r="D96" s="295"/>
      <c r="E96" s="295"/>
      <c r="F96" s="295"/>
      <c r="G96" s="386"/>
      <c r="H96" s="66"/>
      <c r="I96" s="30"/>
      <c r="J96" s="99" t="str">
        <f>SUM(J97:J103,Q97:Q103)&amp;"/5"</f>
        <v>0/5</v>
      </c>
      <c r="K96" s="76"/>
      <c r="L96" s="344"/>
      <c r="M96" s="344"/>
      <c r="N96" s="344"/>
      <c r="O96" s="345"/>
      <c r="P96" s="46"/>
      <c r="Q96" s="47"/>
      <c r="R96" s="17"/>
    </row>
    <row r="97" spans="1:18" ht="14.5" hidden="1" customHeight="1" x14ac:dyDescent="0.25">
      <c r="A97" s="61" t="s">
        <v>57</v>
      </c>
      <c r="B97" s="59" t="s">
        <v>18</v>
      </c>
      <c r="C97" s="282" t="s">
        <v>85</v>
      </c>
      <c r="D97" s="283"/>
      <c r="E97" s="284" t="s">
        <v>86</v>
      </c>
      <c r="F97" s="284"/>
      <c r="G97" s="284"/>
      <c r="H97" s="41">
        <v>5</v>
      </c>
      <c r="I97" s="41"/>
      <c r="J97" s="43"/>
      <c r="K97" s="77"/>
      <c r="L97" s="75"/>
      <c r="M97" s="143"/>
      <c r="N97" s="75"/>
      <c r="O97" s="75"/>
      <c r="P97" s="31"/>
      <c r="Q97" s="43"/>
      <c r="R97" s="16"/>
    </row>
    <row r="98" spans="1:18" ht="14.5" hidden="1" customHeight="1" x14ac:dyDescent="0.25">
      <c r="A98" s="61" t="s">
        <v>837</v>
      </c>
      <c r="B98" s="59" t="s">
        <v>18</v>
      </c>
      <c r="C98" s="282" t="s">
        <v>87</v>
      </c>
      <c r="D98" s="283"/>
      <c r="E98" s="284" t="s">
        <v>88</v>
      </c>
      <c r="F98" s="284"/>
      <c r="G98" s="284"/>
      <c r="H98" s="41">
        <v>5</v>
      </c>
      <c r="I98" s="41"/>
      <c r="J98" s="43"/>
      <c r="K98" s="77"/>
      <c r="L98" s="75"/>
      <c r="M98" s="143"/>
      <c r="N98" s="75"/>
      <c r="O98" s="75"/>
      <c r="P98" s="31"/>
      <c r="Q98" s="43"/>
      <c r="R98" s="16"/>
    </row>
    <row r="99" spans="1:18" ht="14.5" hidden="1" customHeight="1" x14ac:dyDescent="0.25">
      <c r="A99" s="61" t="s">
        <v>66</v>
      </c>
      <c r="B99" s="59" t="s">
        <v>18</v>
      </c>
      <c r="C99" s="282" t="s">
        <v>85</v>
      </c>
      <c r="D99" s="283"/>
      <c r="E99" s="284" t="s">
        <v>86</v>
      </c>
      <c r="F99" s="284"/>
      <c r="G99" s="284"/>
      <c r="H99" s="41">
        <v>5</v>
      </c>
      <c r="I99" s="41"/>
      <c r="J99" s="43"/>
      <c r="K99" s="77"/>
      <c r="L99" s="75"/>
      <c r="M99" s="143"/>
      <c r="N99" s="75"/>
      <c r="O99" s="75"/>
      <c r="P99" s="31"/>
      <c r="Q99" s="43"/>
      <c r="R99" s="16"/>
    </row>
    <row r="100" spans="1:18" ht="14.5" hidden="1" customHeight="1" x14ac:dyDescent="0.25">
      <c r="A100" s="61" t="s">
        <v>67</v>
      </c>
      <c r="B100" s="59" t="s">
        <v>18</v>
      </c>
      <c r="C100" s="282" t="s">
        <v>85</v>
      </c>
      <c r="D100" s="283"/>
      <c r="E100" s="284" t="s">
        <v>86</v>
      </c>
      <c r="F100" s="284"/>
      <c r="G100" s="284"/>
      <c r="H100" s="41">
        <v>5</v>
      </c>
      <c r="I100" s="41"/>
      <c r="J100" s="43"/>
      <c r="K100" s="77"/>
      <c r="L100" s="75"/>
      <c r="M100" s="143"/>
      <c r="N100" s="75"/>
      <c r="O100" s="75"/>
      <c r="P100" s="31"/>
      <c r="Q100" s="43"/>
      <c r="R100" s="16"/>
    </row>
    <row r="101" spans="1:18" ht="14.5" hidden="1" customHeight="1" x14ac:dyDescent="0.25">
      <c r="A101" s="61" t="s">
        <v>68</v>
      </c>
      <c r="B101" s="59" t="s">
        <v>18</v>
      </c>
      <c r="C101" s="282" t="s">
        <v>85</v>
      </c>
      <c r="D101" s="283"/>
      <c r="E101" s="284" t="s">
        <v>86</v>
      </c>
      <c r="F101" s="284"/>
      <c r="G101" s="284"/>
      <c r="H101" s="41">
        <v>5</v>
      </c>
      <c r="I101" s="41"/>
      <c r="J101" s="43"/>
      <c r="K101" s="77"/>
      <c r="L101" s="75"/>
      <c r="M101" s="143"/>
      <c r="N101" s="75"/>
      <c r="O101" s="75"/>
      <c r="P101" s="31"/>
      <c r="Q101" s="43"/>
      <c r="R101" s="16"/>
    </row>
    <row r="102" spans="1:18" ht="14.5" hidden="1" customHeight="1" x14ac:dyDescent="0.25">
      <c r="A102" s="61" t="s">
        <v>836</v>
      </c>
      <c r="B102" s="59" t="s">
        <v>18</v>
      </c>
      <c r="C102" s="282" t="s">
        <v>89</v>
      </c>
      <c r="D102" s="283"/>
      <c r="E102" s="284" t="s">
        <v>90</v>
      </c>
      <c r="F102" s="284"/>
      <c r="G102" s="284"/>
      <c r="H102" s="41">
        <v>5</v>
      </c>
      <c r="I102" s="41"/>
      <c r="J102" s="43"/>
      <c r="K102" s="77"/>
      <c r="L102" s="75"/>
      <c r="M102" s="143"/>
      <c r="N102" s="75"/>
      <c r="O102" s="75"/>
      <c r="P102" s="31"/>
      <c r="Q102" s="43"/>
      <c r="R102" s="16"/>
    </row>
    <row r="103" spans="1:18" ht="14.5" hidden="1" customHeight="1" x14ac:dyDescent="0.25">
      <c r="A103" s="61" t="s">
        <v>838</v>
      </c>
      <c r="B103" s="59" t="s">
        <v>28</v>
      </c>
      <c r="C103" s="282" t="s">
        <v>91</v>
      </c>
      <c r="D103" s="283"/>
      <c r="E103" s="284" t="s">
        <v>92</v>
      </c>
      <c r="F103" s="284"/>
      <c r="G103" s="284"/>
      <c r="H103" s="41">
        <v>5</v>
      </c>
      <c r="I103" s="41"/>
      <c r="J103" s="43"/>
      <c r="K103" s="77"/>
      <c r="L103" s="75"/>
      <c r="M103" s="143"/>
      <c r="N103" s="75"/>
      <c r="O103" s="75"/>
      <c r="P103" s="31"/>
      <c r="Q103" s="43"/>
      <c r="R103" s="16"/>
    </row>
    <row r="104" spans="1:18" ht="14.5" hidden="1" customHeight="1" x14ac:dyDescent="0.3">
      <c r="A104" s="26"/>
      <c r="B104" s="8"/>
      <c r="C104" s="294" t="s">
        <v>93</v>
      </c>
      <c r="D104" s="295"/>
      <c r="E104" s="295"/>
      <c r="F104" s="295"/>
      <c r="G104" s="386"/>
      <c r="H104" s="66"/>
      <c r="I104" s="30"/>
      <c r="J104" s="99" t="str">
        <f>SUM(J105:J111,Q105:Q111)&amp;"/5"</f>
        <v>0/5</v>
      </c>
      <c r="K104" s="76"/>
      <c r="L104" s="344"/>
      <c r="M104" s="344"/>
      <c r="N104" s="344"/>
      <c r="O104" s="345"/>
      <c r="P104" s="46"/>
      <c r="Q104" s="47"/>
      <c r="R104" s="17"/>
    </row>
    <row r="105" spans="1:18" ht="14.5" hidden="1" customHeight="1" x14ac:dyDescent="0.25">
      <c r="A105" s="61" t="s">
        <v>57</v>
      </c>
      <c r="B105" s="59" t="s">
        <v>28</v>
      </c>
      <c r="C105" s="282" t="s">
        <v>94</v>
      </c>
      <c r="D105" s="283"/>
      <c r="E105" s="284" t="s">
        <v>93</v>
      </c>
      <c r="F105" s="284"/>
      <c r="G105" s="284"/>
      <c r="H105" s="41">
        <v>5</v>
      </c>
      <c r="I105" s="41"/>
      <c r="J105" s="43"/>
      <c r="K105" s="77"/>
      <c r="L105" s="75"/>
      <c r="M105" s="143"/>
      <c r="N105" s="75"/>
      <c r="O105" s="75"/>
      <c r="P105" s="31"/>
      <c r="Q105" s="43"/>
      <c r="R105" s="16"/>
    </row>
    <row r="106" spans="1:18" ht="14.5" hidden="1" customHeight="1" x14ac:dyDescent="0.25">
      <c r="A106" s="61" t="s">
        <v>837</v>
      </c>
      <c r="B106" s="59" t="s">
        <v>28</v>
      </c>
      <c r="C106" s="282" t="s">
        <v>94</v>
      </c>
      <c r="D106" s="283"/>
      <c r="E106" s="284" t="s">
        <v>93</v>
      </c>
      <c r="F106" s="284"/>
      <c r="G106" s="284"/>
      <c r="H106" s="41">
        <v>5</v>
      </c>
      <c r="I106" s="41"/>
      <c r="J106" s="43"/>
      <c r="K106" s="77"/>
      <c r="L106" s="75"/>
      <c r="M106" s="143"/>
      <c r="N106" s="75"/>
      <c r="O106" s="75"/>
      <c r="P106" s="31"/>
      <c r="Q106" s="43"/>
      <c r="R106" s="16"/>
    </row>
    <row r="107" spans="1:18" ht="14.5" hidden="1" customHeight="1" x14ac:dyDescent="0.25">
      <c r="A107" s="61" t="s">
        <v>66</v>
      </c>
      <c r="B107" s="59" t="s">
        <v>28</v>
      </c>
      <c r="C107" s="282" t="s">
        <v>94</v>
      </c>
      <c r="D107" s="283"/>
      <c r="E107" s="284" t="s">
        <v>93</v>
      </c>
      <c r="F107" s="284"/>
      <c r="G107" s="284"/>
      <c r="H107" s="41">
        <v>5</v>
      </c>
      <c r="I107" s="41"/>
      <c r="J107" s="43"/>
      <c r="K107" s="77"/>
      <c r="L107" s="75"/>
      <c r="M107" s="143"/>
      <c r="N107" s="75"/>
      <c r="O107" s="75"/>
      <c r="P107" s="31"/>
      <c r="Q107" s="43"/>
      <c r="R107" s="16"/>
    </row>
    <row r="108" spans="1:18" ht="14.5" hidden="1" customHeight="1" x14ac:dyDescent="0.25">
      <c r="A108" s="61" t="s">
        <v>67</v>
      </c>
      <c r="B108" s="59" t="s">
        <v>28</v>
      </c>
      <c r="C108" s="282" t="s">
        <v>94</v>
      </c>
      <c r="D108" s="283"/>
      <c r="E108" s="284" t="s">
        <v>93</v>
      </c>
      <c r="F108" s="284"/>
      <c r="G108" s="284"/>
      <c r="H108" s="41">
        <v>5</v>
      </c>
      <c r="I108" s="41"/>
      <c r="J108" s="43"/>
      <c r="K108" s="77"/>
      <c r="L108" s="75"/>
      <c r="M108" s="143"/>
      <c r="N108" s="75"/>
      <c r="O108" s="75"/>
      <c r="P108" s="31"/>
      <c r="Q108" s="43"/>
      <c r="R108" s="16"/>
    </row>
    <row r="109" spans="1:18" ht="14.5" hidden="1" customHeight="1" x14ac:dyDescent="0.25">
      <c r="A109" s="61" t="s">
        <v>68</v>
      </c>
      <c r="B109" s="59" t="s">
        <v>28</v>
      </c>
      <c r="C109" s="282" t="s">
        <v>94</v>
      </c>
      <c r="D109" s="283"/>
      <c r="E109" s="284" t="s">
        <v>93</v>
      </c>
      <c r="F109" s="284"/>
      <c r="G109" s="284"/>
      <c r="H109" s="41">
        <v>5</v>
      </c>
      <c r="I109" s="41"/>
      <c r="J109" s="43"/>
      <c r="K109" s="77"/>
      <c r="L109" s="75"/>
      <c r="M109" s="143"/>
      <c r="N109" s="75"/>
      <c r="O109" s="75"/>
      <c r="P109" s="31"/>
      <c r="Q109" s="43"/>
      <c r="R109" s="16"/>
    </row>
    <row r="110" spans="1:18" ht="14.5" hidden="1" customHeight="1" x14ac:dyDescent="0.25">
      <c r="A110" s="61" t="s">
        <v>836</v>
      </c>
      <c r="B110" s="59" t="s">
        <v>28</v>
      </c>
      <c r="C110" s="282" t="s">
        <v>94</v>
      </c>
      <c r="D110" s="283"/>
      <c r="E110" s="284" t="s">
        <v>93</v>
      </c>
      <c r="F110" s="284"/>
      <c r="G110" s="284"/>
      <c r="H110" s="41">
        <v>5</v>
      </c>
      <c r="I110" s="41"/>
      <c r="J110" s="43"/>
      <c r="K110" s="77"/>
      <c r="L110" s="75"/>
      <c r="M110" s="143"/>
      <c r="N110" s="75"/>
      <c r="O110" s="75"/>
      <c r="P110" s="31"/>
      <c r="Q110" s="43"/>
      <c r="R110" s="16"/>
    </row>
    <row r="111" spans="1:18" ht="14.5" hidden="1" customHeight="1" x14ac:dyDescent="0.25">
      <c r="A111" s="61" t="s">
        <v>838</v>
      </c>
      <c r="B111" s="59" t="s">
        <v>28</v>
      </c>
      <c r="C111" s="282" t="s">
        <v>94</v>
      </c>
      <c r="D111" s="283"/>
      <c r="E111" s="284" t="s">
        <v>93</v>
      </c>
      <c r="F111" s="284"/>
      <c r="G111" s="284"/>
      <c r="H111" s="41">
        <v>5</v>
      </c>
      <c r="I111" s="41"/>
      <c r="J111" s="43"/>
      <c r="K111" s="77"/>
      <c r="L111" s="75"/>
      <c r="M111" s="143"/>
      <c r="N111" s="75"/>
      <c r="O111" s="75"/>
      <c r="P111" s="31"/>
      <c r="Q111" s="43"/>
      <c r="R111" s="16"/>
    </row>
    <row r="112" spans="1:18" ht="14.5" hidden="1" customHeight="1" x14ac:dyDescent="0.3">
      <c r="A112" s="20"/>
      <c r="B112" s="23"/>
      <c r="C112" s="9" t="s">
        <v>95</v>
      </c>
      <c r="D112" s="10"/>
      <c r="E112" s="10"/>
      <c r="F112" s="10"/>
      <c r="G112" s="11"/>
      <c r="H112" s="6"/>
      <c r="I112" s="6"/>
      <c r="J112" s="63" t="str">
        <f>SUM(J113:J262,Q113:Q262)&amp;"/22"</f>
        <v>0/22</v>
      </c>
      <c r="K112" s="12"/>
      <c r="L112" s="381"/>
      <c r="M112" s="344"/>
      <c r="N112" s="344"/>
      <c r="O112" s="345"/>
      <c r="P112" s="62"/>
      <c r="Q112" s="63"/>
      <c r="R112" s="18"/>
    </row>
    <row r="113" spans="1:18" ht="14.5" hidden="1" customHeight="1" x14ac:dyDescent="0.25">
      <c r="A113" s="61" t="s">
        <v>57</v>
      </c>
      <c r="B113" s="59" t="s">
        <v>18</v>
      </c>
      <c r="C113" s="282" t="s">
        <v>74</v>
      </c>
      <c r="D113" s="285"/>
      <c r="E113" s="286" t="s">
        <v>75</v>
      </c>
      <c r="F113" s="287"/>
      <c r="G113" s="288"/>
      <c r="H113" s="41">
        <v>5</v>
      </c>
      <c r="I113" s="41"/>
      <c r="J113" s="43"/>
      <c r="K113" s="77"/>
      <c r="L113" s="75"/>
      <c r="M113" s="143"/>
      <c r="N113" s="75"/>
      <c r="O113" s="75"/>
      <c r="P113" s="31"/>
      <c r="Q113" s="43"/>
      <c r="R113" s="16"/>
    </row>
    <row r="114" spans="1:18" ht="14.5" hidden="1" customHeight="1" x14ac:dyDescent="0.25">
      <c r="A114" s="61" t="s">
        <v>57</v>
      </c>
      <c r="B114" s="59" t="s">
        <v>18</v>
      </c>
      <c r="C114" s="282" t="s">
        <v>76</v>
      </c>
      <c r="D114" s="285"/>
      <c r="E114" s="286" t="s">
        <v>77</v>
      </c>
      <c r="F114" s="287"/>
      <c r="G114" s="288"/>
      <c r="H114" s="41">
        <v>5</v>
      </c>
      <c r="I114" s="41"/>
      <c r="J114" s="43"/>
      <c r="K114" s="77"/>
      <c r="L114" s="75"/>
      <c r="M114" s="143"/>
      <c r="N114" s="75"/>
      <c r="O114" s="75"/>
      <c r="P114" s="31"/>
      <c r="Q114" s="43"/>
      <c r="R114" s="16"/>
    </row>
    <row r="115" spans="1:18" ht="14.5" hidden="1" customHeight="1" x14ac:dyDescent="0.25">
      <c r="A115" s="61" t="s">
        <v>57</v>
      </c>
      <c r="B115" s="59" t="s">
        <v>18</v>
      </c>
      <c r="C115" s="282" t="s">
        <v>78</v>
      </c>
      <c r="D115" s="285"/>
      <c r="E115" s="286" t="s">
        <v>79</v>
      </c>
      <c r="F115" s="287"/>
      <c r="G115" s="288"/>
      <c r="H115" s="41">
        <v>5</v>
      </c>
      <c r="I115" s="41"/>
      <c r="J115" s="43"/>
      <c r="K115" s="77"/>
      <c r="L115" s="75"/>
      <c r="M115" s="143"/>
      <c r="N115" s="75"/>
      <c r="O115" s="75"/>
      <c r="P115" s="31"/>
      <c r="Q115" s="43"/>
      <c r="R115" s="16"/>
    </row>
    <row r="116" spans="1:18" ht="14.5" hidden="1" customHeight="1" x14ac:dyDescent="0.25">
      <c r="A116" s="61" t="s">
        <v>57</v>
      </c>
      <c r="B116" s="59" t="s">
        <v>18</v>
      </c>
      <c r="C116" s="282" t="s">
        <v>58</v>
      </c>
      <c r="D116" s="285"/>
      <c r="E116" s="286" t="s">
        <v>59</v>
      </c>
      <c r="F116" s="287"/>
      <c r="G116" s="288"/>
      <c r="H116" s="41">
        <v>5</v>
      </c>
      <c r="I116" s="41"/>
      <c r="J116" s="43"/>
      <c r="K116" s="77"/>
      <c r="L116" s="75"/>
      <c r="M116" s="143"/>
      <c r="N116" s="75"/>
      <c r="O116" s="75"/>
      <c r="P116" s="31"/>
      <c r="Q116" s="43"/>
      <c r="R116" s="16"/>
    </row>
    <row r="117" spans="1:18" ht="14.5" hidden="1" customHeight="1" x14ac:dyDescent="0.25">
      <c r="A117" s="61" t="s">
        <v>57</v>
      </c>
      <c r="B117" s="59" t="s">
        <v>28</v>
      </c>
      <c r="C117" s="282" t="s">
        <v>60</v>
      </c>
      <c r="D117" s="285"/>
      <c r="E117" s="286" t="s">
        <v>61</v>
      </c>
      <c r="F117" s="287"/>
      <c r="G117" s="288"/>
      <c r="H117" s="41">
        <v>5</v>
      </c>
      <c r="I117" s="41"/>
      <c r="J117" s="43"/>
      <c r="K117" s="77"/>
      <c r="L117" s="75"/>
      <c r="M117" s="143"/>
      <c r="N117" s="75"/>
      <c r="O117" s="75"/>
      <c r="P117" s="31"/>
      <c r="Q117" s="43"/>
      <c r="R117" s="16"/>
    </row>
    <row r="118" spans="1:18" ht="14.5" hidden="1" customHeight="1" x14ac:dyDescent="0.25">
      <c r="A118" s="61" t="s">
        <v>57</v>
      </c>
      <c r="B118" s="59" t="s">
        <v>28</v>
      </c>
      <c r="C118" s="282" t="s">
        <v>62</v>
      </c>
      <c r="D118" s="285"/>
      <c r="E118" s="286" t="s">
        <v>63</v>
      </c>
      <c r="F118" s="287"/>
      <c r="G118" s="288"/>
      <c r="H118" s="41">
        <v>5</v>
      </c>
      <c r="I118" s="41"/>
      <c r="J118" s="43"/>
      <c r="K118" s="77"/>
      <c r="L118" s="75"/>
      <c r="M118" s="143"/>
      <c r="N118" s="75"/>
      <c r="O118" s="75"/>
      <c r="P118" s="31"/>
      <c r="Q118" s="43"/>
      <c r="R118" s="16"/>
    </row>
    <row r="119" spans="1:18" ht="14.5" hidden="1" customHeight="1" x14ac:dyDescent="0.25">
      <c r="A119" s="61" t="s">
        <v>57</v>
      </c>
      <c r="B119" s="59" t="s">
        <v>18</v>
      </c>
      <c r="C119" s="282" t="s">
        <v>96</v>
      </c>
      <c r="D119" s="285"/>
      <c r="E119" s="286" t="s">
        <v>97</v>
      </c>
      <c r="F119" s="287"/>
      <c r="G119" s="288"/>
      <c r="H119" s="41">
        <v>5</v>
      </c>
      <c r="I119" s="41"/>
      <c r="J119" s="43"/>
      <c r="K119" s="77"/>
      <c r="L119" s="75"/>
      <c r="M119" s="143"/>
      <c r="N119" s="75"/>
      <c r="O119" s="75"/>
      <c r="P119" s="31"/>
      <c r="Q119" s="43"/>
      <c r="R119" s="16"/>
    </row>
    <row r="120" spans="1:18" ht="14.5" hidden="1" customHeight="1" x14ac:dyDescent="0.25">
      <c r="A120" s="61" t="s">
        <v>57</v>
      </c>
      <c r="B120" s="59" t="s">
        <v>18</v>
      </c>
      <c r="C120" s="282" t="s">
        <v>98</v>
      </c>
      <c r="D120" s="285"/>
      <c r="E120" s="286" t="s">
        <v>99</v>
      </c>
      <c r="F120" s="287"/>
      <c r="G120" s="288"/>
      <c r="H120" s="41">
        <v>5</v>
      </c>
      <c r="I120" s="41"/>
      <c r="J120" s="43"/>
      <c r="K120" s="77"/>
      <c r="L120" s="75"/>
      <c r="M120" s="143"/>
      <c r="N120" s="75"/>
      <c r="O120" s="75"/>
      <c r="P120" s="31"/>
      <c r="Q120" s="43"/>
      <c r="R120" s="16"/>
    </row>
    <row r="121" spans="1:18" ht="14.5" hidden="1" customHeight="1" x14ac:dyDescent="0.25">
      <c r="A121" s="61" t="s">
        <v>57</v>
      </c>
      <c r="B121" s="59" t="s">
        <v>28</v>
      </c>
      <c r="C121" s="282" t="s">
        <v>100</v>
      </c>
      <c r="D121" s="285"/>
      <c r="E121" s="286" t="s">
        <v>101</v>
      </c>
      <c r="F121" s="287"/>
      <c r="G121" s="288"/>
      <c r="H121" s="41">
        <v>5</v>
      </c>
      <c r="I121" s="41"/>
      <c r="J121" s="43"/>
      <c r="K121" s="77"/>
      <c r="L121" s="75"/>
      <c r="M121" s="143"/>
      <c r="N121" s="75"/>
      <c r="O121" s="75"/>
      <c r="P121" s="31"/>
      <c r="Q121" s="43"/>
      <c r="R121" s="16"/>
    </row>
    <row r="122" spans="1:18" ht="14.5" hidden="1" customHeight="1" x14ac:dyDescent="0.25">
      <c r="A122" s="61" t="s">
        <v>57</v>
      </c>
      <c r="B122" s="59" t="s">
        <v>28</v>
      </c>
      <c r="C122" s="282" t="s">
        <v>102</v>
      </c>
      <c r="D122" s="285"/>
      <c r="E122" s="286" t="s">
        <v>103</v>
      </c>
      <c r="F122" s="287"/>
      <c r="G122" s="288"/>
      <c r="H122" s="41">
        <v>7</v>
      </c>
      <c r="I122" s="41"/>
      <c r="J122" s="43"/>
      <c r="K122" s="77"/>
      <c r="L122" s="75"/>
      <c r="M122" s="143"/>
      <c r="N122" s="75"/>
      <c r="O122" s="75"/>
      <c r="P122" s="31"/>
      <c r="Q122" s="43"/>
      <c r="R122" s="16"/>
    </row>
    <row r="123" spans="1:18" ht="14.5" hidden="1" customHeight="1" x14ac:dyDescent="0.25">
      <c r="A123" s="61" t="s">
        <v>57</v>
      </c>
      <c r="B123" s="59" t="s">
        <v>18</v>
      </c>
      <c r="C123" s="282" t="s">
        <v>87</v>
      </c>
      <c r="D123" s="285"/>
      <c r="E123" s="286" t="s">
        <v>88</v>
      </c>
      <c r="F123" s="287"/>
      <c r="G123" s="288"/>
      <c r="H123" s="41">
        <v>5</v>
      </c>
      <c r="I123" s="41"/>
      <c r="J123" s="43"/>
      <c r="K123" s="77"/>
      <c r="L123" s="75"/>
      <c r="M123" s="143"/>
      <c r="N123" s="75"/>
      <c r="O123" s="75"/>
      <c r="P123" s="31"/>
      <c r="Q123" s="43"/>
      <c r="R123" s="16"/>
    </row>
    <row r="124" spans="1:18" ht="14.5" hidden="1" customHeight="1" x14ac:dyDescent="0.25">
      <c r="A124" s="61" t="s">
        <v>57</v>
      </c>
      <c r="B124" s="59" t="s">
        <v>18</v>
      </c>
      <c r="C124" s="282" t="s">
        <v>104</v>
      </c>
      <c r="D124" s="285"/>
      <c r="E124" s="286" t="s">
        <v>105</v>
      </c>
      <c r="F124" s="287"/>
      <c r="G124" s="288"/>
      <c r="H124" s="41">
        <v>5</v>
      </c>
      <c r="I124" s="41"/>
      <c r="J124" s="43"/>
      <c r="K124" s="77"/>
      <c r="L124" s="75"/>
      <c r="M124" s="143"/>
      <c r="N124" s="75"/>
      <c r="O124" s="75"/>
      <c r="P124" s="31"/>
      <c r="Q124" s="43"/>
      <c r="R124" s="16"/>
    </row>
    <row r="125" spans="1:18" ht="14.5" hidden="1" customHeight="1" x14ac:dyDescent="0.25">
      <c r="A125" s="61" t="s">
        <v>57</v>
      </c>
      <c r="B125" s="59" t="s">
        <v>28</v>
      </c>
      <c r="C125" s="282" t="s">
        <v>106</v>
      </c>
      <c r="D125" s="285"/>
      <c r="E125" s="286" t="s">
        <v>107</v>
      </c>
      <c r="F125" s="287"/>
      <c r="G125" s="288"/>
      <c r="H125" s="41">
        <v>5</v>
      </c>
      <c r="I125" s="41"/>
      <c r="J125" s="43"/>
      <c r="K125" s="77"/>
      <c r="L125" s="75"/>
      <c r="M125" s="143"/>
      <c r="N125" s="75"/>
      <c r="O125" s="75"/>
      <c r="P125" s="31"/>
      <c r="Q125" s="43"/>
      <c r="R125" s="16"/>
    </row>
    <row r="126" spans="1:18" ht="14.5" hidden="1" customHeight="1" x14ac:dyDescent="0.25">
      <c r="A126" s="61" t="s">
        <v>57</v>
      </c>
      <c r="B126" s="59" t="s">
        <v>28</v>
      </c>
      <c r="C126" s="282" t="s">
        <v>108</v>
      </c>
      <c r="D126" s="285"/>
      <c r="E126" s="286" t="s">
        <v>109</v>
      </c>
      <c r="F126" s="287"/>
      <c r="G126" s="288"/>
      <c r="H126" s="41">
        <v>5</v>
      </c>
      <c r="I126" s="41"/>
      <c r="J126" s="43"/>
      <c r="K126" s="77"/>
      <c r="L126" s="75"/>
      <c r="M126" s="143"/>
      <c r="N126" s="75"/>
      <c r="O126" s="75"/>
      <c r="P126" s="31"/>
      <c r="Q126" s="43"/>
      <c r="R126" s="16"/>
    </row>
    <row r="127" spans="1:18" ht="14.5" hidden="1" customHeight="1" x14ac:dyDescent="0.25">
      <c r="A127" s="61" t="s">
        <v>57</v>
      </c>
      <c r="B127" s="59" t="s">
        <v>18</v>
      </c>
      <c r="C127" s="282" t="s">
        <v>110</v>
      </c>
      <c r="D127" s="285"/>
      <c r="E127" s="286" t="s">
        <v>111</v>
      </c>
      <c r="F127" s="287"/>
      <c r="G127" s="288"/>
      <c r="H127" s="41">
        <v>5</v>
      </c>
      <c r="I127" s="41"/>
      <c r="J127" s="43"/>
      <c r="K127" s="77"/>
      <c r="L127" s="75"/>
      <c r="M127" s="143"/>
      <c r="N127" s="75"/>
      <c r="O127" s="75"/>
      <c r="P127" s="31"/>
      <c r="Q127" s="43"/>
      <c r="R127" s="16"/>
    </row>
    <row r="128" spans="1:18" ht="14.5" hidden="1" customHeight="1" x14ac:dyDescent="0.25">
      <c r="A128" s="61" t="s">
        <v>57</v>
      </c>
      <c r="B128" s="59" t="s">
        <v>18</v>
      </c>
      <c r="C128" s="282" t="s">
        <v>112</v>
      </c>
      <c r="D128" s="285"/>
      <c r="E128" s="286" t="s">
        <v>113</v>
      </c>
      <c r="F128" s="287"/>
      <c r="G128" s="288"/>
      <c r="H128" s="41">
        <v>5</v>
      </c>
      <c r="I128" s="41"/>
      <c r="J128" s="43"/>
      <c r="K128" s="77"/>
      <c r="L128" s="75"/>
      <c r="M128" s="143"/>
      <c r="N128" s="75"/>
      <c r="O128" s="75"/>
      <c r="P128" s="31"/>
      <c r="Q128" s="43"/>
      <c r="R128" s="16"/>
    </row>
    <row r="129" spans="1:18" ht="14.5" hidden="1" customHeight="1" x14ac:dyDescent="0.25">
      <c r="A129" s="61" t="s">
        <v>57</v>
      </c>
      <c r="B129" s="59" t="s">
        <v>28</v>
      </c>
      <c r="C129" s="282" t="s">
        <v>114</v>
      </c>
      <c r="D129" s="285"/>
      <c r="E129" s="286" t="s">
        <v>115</v>
      </c>
      <c r="F129" s="287"/>
      <c r="G129" s="288"/>
      <c r="H129" s="41">
        <v>5</v>
      </c>
      <c r="I129" s="41"/>
      <c r="J129" s="43"/>
      <c r="K129" s="77"/>
      <c r="L129" s="75"/>
      <c r="M129" s="143"/>
      <c r="N129" s="75"/>
      <c r="O129" s="75"/>
      <c r="P129" s="31"/>
      <c r="Q129" s="43"/>
      <c r="R129" s="16"/>
    </row>
    <row r="130" spans="1:18" ht="14.5" hidden="1" customHeight="1" x14ac:dyDescent="0.25">
      <c r="A130" s="61" t="s">
        <v>57</v>
      </c>
      <c r="B130" s="59" t="s">
        <v>28</v>
      </c>
      <c r="C130" s="282" t="s">
        <v>116</v>
      </c>
      <c r="D130" s="285"/>
      <c r="E130" s="286" t="s">
        <v>117</v>
      </c>
      <c r="F130" s="287"/>
      <c r="G130" s="288"/>
      <c r="H130" s="41">
        <v>5</v>
      </c>
      <c r="I130" s="41"/>
      <c r="J130" s="43"/>
      <c r="K130" s="77"/>
      <c r="L130" s="75"/>
      <c r="M130" s="143"/>
      <c r="N130" s="75"/>
      <c r="O130" s="75"/>
      <c r="P130" s="31"/>
      <c r="Q130" s="43"/>
      <c r="R130" s="16"/>
    </row>
    <row r="131" spans="1:18" ht="14.5" hidden="1" customHeight="1" x14ac:dyDescent="0.25">
      <c r="A131" s="61" t="s">
        <v>57</v>
      </c>
      <c r="B131" s="59" t="s">
        <v>28</v>
      </c>
      <c r="C131" s="282" t="s">
        <v>118</v>
      </c>
      <c r="D131" s="285"/>
      <c r="E131" s="286" t="s">
        <v>119</v>
      </c>
      <c r="F131" s="287"/>
      <c r="G131" s="288"/>
      <c r="H131" s="41">
        <v>7</v>
      </c>
      <c r="I131" s="41"/>
      <c r="J131" s="43"/>
      <c r="K131" s="77"/>
      <c r="L131" s="75"/>
      <c r="M131" s="143"/>
      <c r="N131" s="75"/>
      <c r="O131" s="75"/>
      <c r="P131" s="31"/>
      <c r="Q131" s="43"/>
      <c r="R131" s="16"/>
    </row>
    <row r="132" spans="1:18" ht="14.5" hidden="1" customHeight="1" x14ac:dyDescent="0.25">
      <c r="A132" s="61" t="s">
        <v>57</v>
      </c>
      <c r="B132" s="59" t="s">
        <v>18</v>
      </c>
      <c r="C132" s="282" t="s">
        <v>120</v>
      </c>
      <c r="D132" s="285"/>
      <c r="E132" s="286" t="s">
        <v>121</v>
      </c>
      <c r="F132" s="287"/>
      <c r="G132" s="288"/>
      <c r="H132" s="41">
        <v>5</v>
      </c>
      <c r="I132" s="41"/>
      <c r="J132" s="43"/>
      <c r="K132" s="77"/>
      <c r="L132" s="75"/>
      <c r="M132" s="143"/>
      <c r="N132" s="75"/>
      <c r="O132" s="75"/>
      <c r="P132" s="31"/>
      <c r="Q132" s="43"/>
      <c r="R132" s="16"/>
    </row>
    <row r="133" spans="1:18" ht="14.5" hidden="1" customHeight="1" x14ac:dyDescent="0.25">
      <c r="A133" s="61" t="s">
        <v>57</v>
      </c>
      <c r="B133" s="59" t="s">
        <v>18</v>
      </c>
      <c r="C133" s="282" t="s">
        <v>122</v>
      </c>
      <c r="D133" s="285"/>
      <c r="E133" s="286" t="s">
        <v>123</v>
      </c>
      <c r="F133" s="287"/>
      <c r="G133" s="288"/>
      <c r="H133" s="41">
        <v>5</v>
      </c>
      <c r="I133" s="41"/>
      <c r="J133" s="43"/>
      <c r="K133" s="77"/>
      <c r="L133" s="75"/>
      <c r="M133" s="143"/>
      <c r="N133" s="75"/>
      <c r="O133" s="75"/>
      <c r="P133" s="31"/>
      <c r="Q133" s="43"/>
      <c r="R133" s="16"/>
    </row>
    <row r="134" spans="1:18" ht="14.5" hidden="1" customHeight="1" x14ac:dyDescent="0.25">
      <c r="A134" s="61" t="s">
        <v>57</v>
      </c>
      <c r="B134" s="59" t="s">
        <v>18</v>
      </c>
      <c r="C134" s="282" t="s">
        <v>124</v>
      </c>
      <c r="D134" s="285"/>
      <c r="E134" s="286" t="s">
        <v>125</v>
      </c>
      <c r="F134" s="287"/>
      <c r="G134" s="288"/>
      <c r="H134" s="41">
        <v>7</v>
      </c>
      <c r="I134" s="41"/>
      <c r="J134" s="43"/>
      <c r="K134" s="77"/>
      <c r="L134" s="75"/>
      <c r="M134" s="143"/>
      <c r="N134" s="75"/>
      <c r="O134" s="75"/>
      <c r="P134" s="31"/>
      <c r="Q134" s="43"/>
      <c r="R134" s="16"/>
    </row>
    <row r="135" spans="1:18" ht="14.5" hidden="1" customHeight="1" x14ac:dyDescent="0.25">
      <c r="A135" s="61" t="s">
        <v>57</v>
      </c>
      <c r="B135" s="59" t="s">
        <v>18</v>
      </c>
      <c r="C135" s="282" t="s">
        <v>126</v>
      </c>
      <c r="D135" s="285"/>
      <c r="E135" s="286" t="s">
        <v>127</v>
      </c>
      <c r="F135" s="287"/>
      <c r="G135" s="288"/>
      <c r="H135" s="41">
        <v>5</v>
      </c>
      <c r="I135" s="41"/>
      <c r="J135" s="43"/>
      <c r="K135" s="77"/>
      <c r="L135" s="75"/>
      <c r="M135" s="143"/>
      <c r="N135" s="75"/>
      <c r="O135" s="75"/>
      <c r="P135" s="31"/>
      <c r="Q135" s="43"/>
      <c r="R135" s="16"/>
    </row>
    <row r="136" spans="1:18" ht="14.5" hidden="1" customHeight="1" x14ac:dyDescent="0.25">
      <c r="A136" s="61" t="s">
        <v>57</v>
      </c>
      <c r="B136" s="59" t="s">
        <v>28</v>
      </c>
      <c r="C136" s="282" t="s">
        <v>128</v>
      </c>
      <c r="D136" s="285"/>
      <c r="E136" s="286" t="s">
        <v>129</v>
      </c>
      <c r="F136" s="287"/>
      <c r="G136" s="288"/>
      <c r="H136" s="41">
        <v>5</v>
      </c>
      <c r="I136" s="41"/>
      <c r="J136" s="43"/>
      <c r="K136" s="77"/>
      <c r="L136" s="75"/>
      <c r="M136" s="143"/>
      <c r="N136" s="75"/>
      <c r="O136" s="75"/>
      <c r="P136" s="31"/>
      <c r="Q136" s="43"/>
      <c r="R136" s="16"/>
    </row>
    <row r="137" spans="1:18" ht="14.5" hidden="1" customHeight="1" x14ac:dyDescent="0.25">
      <c r="A137" s="61" t="s">
        <v>57</v>
      </c>
      <c r="B137" s="59" t="s">
        <v>28</v>
      </c>
      <c r="C137" s="282" t="s">
        <v>130</v>
      </c>
      <c r="D137" s="285"/>
      <c r="E137" s="286" t="s">
        <v>131</v>
      </c>
      <c r="F137" s="287"/>
      <c r="G137" s="288"/>
      <c r="H137" s="41">
        <v>7</v>
      </c>
      <c r="I137" s="41"/>
      <c r="J137" s="43"/>
      <c r="K137" s="77"/>
      <c r="L137" s="75"/>
      <c r="M137" s="143"/>
      <c r="N137" s="75"/>
      <c r="O137" s="75"/>
      <c r="P137" s="31"/>
      <c r="Q137" s="43"/>
      <c r="R137" s="16"/>
    </row>
    <row r="138" spans="1:18" ht="14.5" hidden="1" customHeight="1" x14ac:dyDescent="0.25">
      <c r="A138" s="61" t="s">
        <v>57</v>
      </c>
      <c r="B138" s="59" t="s">
        <v>28</v>
      </c>
      <c r="C138" s="282" t="s">
        <v>132</v>
      </c>
      <c r="D138" s="285"/>
      <c r="E138" s="286" t="s">
        <v>133</v>
      </c>
      <c r="F138" s="287"/>
      <c r="G138" s="288"/>
      <c r="H138" s="41">
        <v>5</v>
      </c>
      <c r="I138" s="41"/>
      <c r="J138" s="43"/>
      <c r="K138" s="77"/>
      <c r="L138" s="75"/>
      <c r="M138" s="143"/>
      <c r="N138" s="75"/>
      <c r="O138" s="75"/>
      <c r="P138" s="31"/>
      <c r="Q138" s="43"/>
      <c r="R138" s="16"/>
    </row>
    <row r="139" spans="1:18" ht="14.5" hidden="1" customHeight="1" x14ac:dyDescent="0.25">
      <c r="A139" s="61" t="s">
        <v>57</v>
      </c>
      <c r="B139" s="59" t="s">
        <v>28</v>
      </c>
      <c r="C139" s="282" t="s">
        <v>134</v>
      </c>
      <c r="D139" s="285"/>
      <c r="E139" s="286" t="s">
        <v>135</v>
      </c>
      <c r="F139" s="287"/>
      <c r="G139" s="288"/>
      <c r="H139" s="41">
        <v>5</v>
      </c>
      <c r="I139" s="41"/>
      <c r="J139" s="43"/>
      <c r="K139" s="77"/>
      <c r="L139" s="75"/>
      <c r="M139" s="143"/>
      <c r="N139" s="75"/>
      <c r="O139" s="75"/>
      <c r="P139" s="31"/>
      <c r="Q139" s="43"/>
      <c r="R139" s="16"/>
    </row>
    <row r="140" spans="1:18" ht="14.5" hidden="1" customHeight="1" x14ac:dyDescent="0.25">
      <c r="A140" s="61" t="s">
        <v>57</v>
      </c>
      <c r="B140" s="59" t="s">
        <v>18</v>
      </c>
      <c r="C140" s="282" t="s">
        <v>136</v>
      </c>
      <c r="D140" s="285"/>
      <c r="E140" s="286" t="s">
        <v>137</v>
      </c>
      <c r="F140" s="287"/>
      <c r="G140" s="288"/>
      <c r="H140" s="41">
        <v>5</v>
      </c>
      <c r="I140" s="41"/>
      <c r="J140" s="43"/>
      <c r="K140" s="77"/>
      <c r="L140" s="75"/>
      <c r="M140" s="143"/>
      <c r="N140" s="75"/>
      <c r="O140" s="75"/>
      <c r="P140" s="31"/>
      <c r="Q140" s="43"/>
      <c r="R140" s="16"/>
    </row>
    <row r="141" spans="1:18" ht="14.5" hidden="1" customHeight="1" x14ac:dyDescent="0.25">
      <c r="A141" s="61" t="s">
        <v>57</v>
      </c>
      <c r="B141" s="59" t="s">
        <v>18</v>
      </c>
      <c r="C141" s="282" t="s">
        <v>138</v>
      </c>
      <c r="D141" s="285"/>
      <c r="E141" s="286" t="s">
        <v>139</v>
      </c>
      <c r="F141" s="287"/>
      <c r="G141" s="288"/>
      <c r="H141" s="41">
        <v>5</v>
      </c>
      <c r="I141" s="41"/>
      <c r="J141" s="43"/>
      <c r="K141" s="77"/>
      <c r="L141" s="75"/>
      <c r="M141" s="143"/>
      <c r="N141" s="75"/>
      <c r="O141" s="75"/>
      <c r="P141" s="31"/>
      <c r="Q141" s="43"/>
      <c r="R141" s="16"/>
    </row>
    <row r="142" spans="1:18" ht="14.5" hidden="1" customHeight="1" x14ac:dyDescent="0.25">
      <c r="A142" s="61" t="s">
        <v>57</v>
      </c>
      <c r="B142" s="59" t="s">
        <v>28</v>
      </c>
      <c r="C142" s="282" t="s">
        <v>140</v>
      </c>
      <c r="D142" s="285"/>
      <c r="E142" s="286" t="s">
        <v>141</v>
      </c>
      <c r="F142" s="287"/>
      <c r="G142" s="288"/>
      <c r="H142" s="41">
        <v>5</v>
      </c>
      <c r="I142" s="41"/>
      <c r="J142" s="43"/>
      <c r="K142" s="77"/>
      <c r="L142" s="75"/>
      <c r="M142" s="143"/>
      <c r="N142" s="75"/>
      <c r="O142" s="75"/>
      <c r="P142" s="31"/>
      <c r="Q142" s="43"/>
      <c r="R142" s="16"/>
    </row>
    <row r="143" spans="1:18" ht="14.5" hidden="1" customHeight="1" x14ac:dyDescent="0.25">
      <c r="A143" s="61" t="s">
        <v>57</v>
      </c>
      <c r="B143" s="59" t="s">
        <v>28</v>
      </c>
      <c r="C143" s="282" t="s">
        <v>142</v>
      </c>
      <c r="D143" s="285"/>
      <c r="E143" s="286" t="s">
        <v>143</v>
      </c>
      <c r="F143" s="287"/>
      <c r="G143" s="288"/>
      <c r="H143" s="41">
        <v>7</v>
      </c>
      <c r="I143" s="41"/>
      <c r="J143" s="43"/>
      <c r="K143" s="77"/>
      <c r="L143" s="75"/>
      <c r="M143" s="143"/>
      <c r="N143" s="75"/>
      <c r="O143" s="75"/>
      <c r="P143" s="31"/>
      <c r="Q143" s="43"/>
      <c r="R143" s="16"/>
    </row>
    <row r="144" spans="1:18" ht="13.15" hidden="1" customHeight="1" x14ac:dyDescent="0.25">
      <c r="A144" s="61" t="s">
        <v>57</v>
      </c>
      <c r="B144" s="59" t="s">
        <v>144</v>
      </c>
      <c r="C144" s="282" t="s">
        <v>145</v>
      </c>
      <c r="D144" s="285"/>
      <c r="E144" s="286" t="s">
        <v>146</v>
      </c>
      <c r="F144" s="287"/>
      <c r="G144" s="288"/>
      <c r="H144" s="41">
        <v>5</v>
      </c>
      <c r="I144" s="41"/>
      <c r="J144" s="43"/>
      <c r="K144" s="77"/>
      <c r="L144" s="75"/>
      <c r="M144" s="143"/>
      <c r="N144" s="75"/>
      <c r="O144" s="75"/>
      <c r="P144" s="31"/>
      <c r="Q144" s="43"/>
      <c r="R144" s="16"/>
    </row>
    <row r="145" spans="1:18" ht="14.5" hidden="1" customHeight="1" x14ac:dyDescent="0.25">
      <c r="A145" s="61" t="s">
        <v>57</v>
      </c>
      <c r="B145" s="59" t="s">
        <v>28</v>
      </c>
      <c r="C145" s="282" t="s">
        <v>147</v>
      </c>
      <c r="D145" s="285"/>
      <c r="E145" s="286" t="s">
        <v>148</v>
      </c>
      <c r="F145" s="287"/>
      <c r="G145" s="288"/>
      <c r="H145" s="41">
        <v>5</v>
      </c>
      <c r="I145" s="41"/>
      <c r="J145" s="43"/>
      <c r="K145" s="77"/>
      <c r="L145" s="75"/>
      <c r="M145" s="143"/>
      <c r="N145" s="75"/>
      <c r="O145" s="75"/>
      <c r="P145" s="31"/>
      <c r="Q145" s="43"/>
      <c r="R145" s="16"/>
    </row>
    <row r="146" spans="1:18" ht="14.5" hidden="1" customHeight="1" x14ac:dyDescent="0.25">
      <c r="A146" s="61" t="s">
        <v>57</v>
      </c>
      <c r="B146" s="59" t="s">
        <v>28</v>
      </c>
      <c r="C146" s="282" t="s">
        <v>149</v>
      </c>
      <c r="D146" s="285"/>
      <c r="E146" s="286" t="s">
        <v>150</v>
      </c>
      <c r="F146" s="287"/>
      <c r="G146" s="288"/>
      <c r="H146" s="41">
        <v>7</v>
      </c>
      <c r="I146" s="41"/>
      <c r="J146" s="43"/>
      <c r="K146" s="77"/>
      <c r="L146" s="75"/>
      <c r="M146" s="143"/>
      <c r="N146" s="75"/>
      <c r="O146" s="75"/>
      <c r="P146" s="31"/>
      <c r="Q146" s="43"/>
      <c r="R146" s="16"/>
    </row>
    <row r="147" spans="1:18" ht="14.5" hidden="1" customHeight="1" x14ac:dyDescent="0.25">
      <c r="A147" s="61" t="s">
        <v>57</v>
      </c>
      <c r="B147" s="59" t="s">
        <v>28</v>
      </c>
      <c r="C147" s="282" t="s">
        <v>151</v>
      </c>
      <c r="D147" s="285"/>
      <c r="E147" s="286" t="s">
        <v>152</v>
      </c>
      <c r="F147" s="287"/>
      <c r="G147" s="288"/>
      <c r="H147" s="41">
        <v>5</v>
      </c>
      <c r="I147" s="41"/>
      <c r="J147" s="43"/>
      <c r="K147" s="77"/>
      <c r="L147" s="75"/>
      <c r="M147" s="143"/>
      <c r="N147" s="75"/>
      <c r="O147" s="75"/>
      <c r="P147" s="31"/>
      <c r="Q147" s="43"/>
      <c r="R147" s="16"/>
    </row>
    <row r="148" spans="1:18" ht="13.15" hidden="1" customHeight="1" x14ac:dyDescent="0.25">
      <c r="A148" s="61" t="s">
        <v>837</v>
      </c>
      <c r="B148" s="59" t="s">
        <v>28</v>
      </c>
      <c r="C148" s="282" t="s">
        <v>132</v>
      </c>
      <c r="D148" s="285"/>
      <c r="E148" s="286" t="s">
        <v>133</v>
      </c>
      <c r="F148" s="287"/>
      <c r="G148" s="288"/>
      <c r="H148" s="41">
        <v>5</v>
      </c>
      <c r="I148" s="41"/>
      <c r="J148" s="43"/>
      <c r="K148" s="77"/>
      <c r="L148" s="75"/>
      <c r="M148" s="143"/>
      <c r="N148" s="75"/>
      <c r="O148" s="75"/>
      <c r="P148" s="31"/>
      <c r="Q148" s="43"/>
      <c r="R148" s="16"/>
    </row>
    <row r="149" spans="1:18" ht="14.5" hidden="1" customHeight="1" x14ac:dyDescent="0.25">
      <c r="A149" s="61" t="s">
        <v>837</v>
      </c>
      <c r="B149" s="59" t="s">
        <v>18</v>
      </c>
      <c r="C149" s="282" t="s">
        <v>153</v>
      </c>
      <c r="D149" s="285"/>
      <c r="E149" s="286" t="s">
        <v>154</v>
      </c>
      <c r="F149" s="287"/>
      <c r="G149" s="288"/>
      <c r="H149" s="41">
        <v>5</v>
      </c>
      <c r="I149" s="41"/>
      <c r="J149" s="43"/>
      <c r="K149" s="77"/>
      <c r="L149" s="75"/>
      <c r="M149" s="143"/>
      <c r="N149" s="75"/>
      <c r="O149" s="75"/>
      <c r="P149" s="31"/>
      <c r="Q149" s="43"/>
      <c r="R149" s="16"/>
    </row>
    <row r="150" spans="1:18" ht="14.5" hidden="1" customHeight="1" x14ac:dyDescent="0.25">
      <c r="A150" s="61" t="s">
        <v>837</v>
      </c>
      <c r="B150" s="59" t="s">
        <v>18</v>
      </c>
      <c r="C150" s="282" t="s">
        <v>155</v>
      </c>
      <c r="D150" s="285"/>
      <c r="E150" s="286" t="s">
        <v>156</v>
      </c>
      <c r="F150" s="287"/>
      <c r="G150" s="288"/>
      <c r="H150" s="41">
        <v>7</v>
      </c>
      <c r="I150" s="41"/>
      <c r="J150" s="43"/>
      <c r="K150" s="77"/>
      <c r="L150" s="75"/>
      <c r="M150" s="143"/>
      <c r="N150" s="75"/>
      <c r="O150" s="75"/>
      <c r="P150" s="31"/>
      <c r="Q150" s="43"/>
      <c r="R150" s="16"/>
    </row>
    <row r="151" spans="1:18" ht="14.5" hidden="1" customHeight="1" x14ac:dyDescent="0.25">
      <c r="A151" s="61" t="s">
        <v>837</v>
      </c>
      <c r="B151" s="59" t="s">
        <v>28</v>
      </c>
      <c r="C151" s="282" t="s">
        <v>157</v>
      </c>
      <c r="D151" s="285"/>
      <c r="E151" s="286" t="s">
        <v>158</v>
      </c>
      <c r="F151" s="287"/>
      <c r="G151" s="288"/>
      <c r="H151" s="41">
        <v>5</v>
      </c>
      <c r="I151" s="41"/>
      <c r="J151" s="43"/>
      <c r="K151" s="77"/>
      <c r="L151" s="75"/>
      <c r="M151" s="143"/>
      <c r="N151" s="75"/>
      <c r="O151" s="75"/>
      <c r="P151" s="31"/>
      <c r="Q151" s="43"/>
      <c r="R151" s="16"/>
    </row>
    <row r="152" spans="1:18" ht="14.5" hidden="1" customHeight="1" x14ac:dyDescent="0.25">
      <c r="A152" s="61" t="s">
        <v>837</v>
      </c>
      <c r="B152" s="59" t="s">
        <v>18</v>
      </c>
      <c r="C152" s="282" t="s">
        <v>159</v>
      </c>
      <c r="D152" s="285"/>
      <c r="E152" s="286" t="s">
        <v>160</v>
      </c>
      <c r="F152" s="287"/>
      <c r="G152" s="288"/>
      <c r="H152" s="41">
        <v>5</v>
      </c>
      <c r="I152" s="41"/>
      <c r="J152" s="43"/>
      <c r="K152" s="77"/>
      <c r="L152" s="75"/>
      <c r="M152" s="143"/>
      <c r="N152" s="75"/>
      <c r="O152" s="75"/>
      <c r="P152" s="31"/>
      <c r="Q152" s="43"/>
      <c r="R152" s="16"/>
    </row>
    <row r="153" spans="1:18" ht="14.5" hidden="1" customHeight="1" x14ac:dyDescent="0.25">
      <c r="A153" s="61" t="s">
        <v>837</v>
      </c>
      <c r="B153" s="59" t="s">
        <v>18</v>
      </c>
      <c r="C153" s="282" t="s">
        <v>161</v>
      </c>
      <c r="D153" s="285"/>
      <c r="E153" s="286" t="s">
        <v>162</v>
      </c>
      <c r="F153" s="287"/>
      <c r="G153" s="288"/>
      <c r="H153" s="41">
        <v>7</v>
      </c>
      <c r="I153" s="41"/>
      <c r="J153" s="43"/>
      <c r="K153" s="77"/>
      <c r="L153" s="75"/>
      <c r="M153" s="143"/>
      <c r="N153" s="75"/>
      <c r="O153" s="75"/>
      <c r="P153" s="31"/>
      <c r="Q153" s="43"/>
      <c r="R153" s="16"/>
    </row>
    <row r="154" spans="1:18" ht="14.5" hidden="1" customHeight="1" x14ac:dyDescent="0.25">
      <c r="A154" s="61" t="s">
        <v>837</v>
      </c>
      <c r="B154" s="59" t="s">
        <v>28</v>
      </c>
      <c r="C154" s="282" t="s">
        <v>163</v>
      </c>
      <c r="D154" s="285"/>
      <c r="E154" s="286" t="s">
        <v>164</v>
      </c>
      <c r="F154" s="287"/>
      <c r="G154" s="288"/>
      <c r="H154" s="41">
        <v>5</v>
      </c>
      <c r="I154" s="41"/>
      <c r="J154" s="43"/>
      <c r="K154" s="77"/>
      <c r="L154" s="75"/>
      <c r="M154" s="143"/>
      <c r="N154" s="75"/>
      <c r="O154" s="75"/>
      <c r="P154" s="31"/>
      <c r="Q154" s="43"/>
      <c r="R154" s="16"/>
    </row>
    <row r="155" spans="1:18" ht="14.5" hidden="1" customHeight="1" x14ac:dyDescent="0.25">
      <c r="A155" s="61" t="s">
        <v>837</v>
      </c>
      <c r="B155" s="59" t="s">
        <v>18</v>
      </c>
      <c r="C155" s="282" t="s">
        <v>165</v>
      </c>
      <c r="D155" s="285"/>
      <c r="E155" s="286" t="s">
        <v>166</v>
      </c>
      <c r="F155" s="287"/>
      <c r="G155" s="288"/>
      <c r="H155" s="41">
        <v>5</v>
      </c>
      <c r="I155" s="41"/>
      <c r="J155" s="43"/>
      <c r="K155" s="77"/>
      <c r="L155" s="75"/>
      <c r="M155" s="143"/>
      <c r="N155" s="75"/>
      <c r="O155" s="75"/>
      <c r="P155" s="31"/>
      <c r="Q155" s="43"/>
      <c r="R155" s="16"/>
    </row>
    <row r="156" spans="1:18" ht="14.5" hidden="1" customHeight="1" x14ac:dyDescent="0.25">
      <c r="A156" s="61" t="s">
        <v>837</v>
      </c>
      <c r="B156" s="59" t="s">
        <v>18</v>
      </c>
      <c r="C156" s="282" t="s">
        <v>167</v>
      </c>
      <c r="D156" s="285"/>
      <c r="E156" s="286" t="s">
        <v>168</v>
      </c>
      <c r="F156" s="287"/>
      <c r="G156" s="288"/>
      <c r="H156" s="41">
        <v>5</v>
      </c>
      <c r="I156" s="41"/>
      <c r="J156" s="43"/>
      <c r="K156" s="77"/>
      <c r="L156" s="75"/>
      <c r="M156" s="143"/>
      <c r="N156" s="75"/>
      <c r="O156" s="75"/>
      <c r="P156" s="31"/>
      <c r="Q156" s="43"/>
      <c r="R156" s="16"/>
    </row>
    <row r="157" spans="1:18" ht="14.5" hidden="1" customHeight="1" x14ac:dyDescent="0.25">
      <c r="A157" s="61" t="s">
        <v>837</v>
      </c>
      <c r="B157" s="59" t="s">
        <v>28</v>
      </c>
      <c r="C157" s="282" t="s">
        <v>169</v>
      </c>
      <c r="D157" s="285"/>
      <c r="E157" s="286" t="s">
        <v>170</v>
      </c>
      <c r="F157" s="287"/>
      <c r="G157" s="288"/>
      <c r="H157" s="41">
        <v>5</v>
      </c>
      <c r="I157" s="41"/>
      <c r="J157" s="43"/>
      <c r="K157" s="77"/>
      <c r="L157" s="75"/>
      <c r="M157" s="143"/>
      <c r="N157" s="75"/>
      <c r="O157" s="75"/>
      <c r="P157" s="31"/>
      <c r="Q157" s="43"/>
      <c r="R157" s="16"/>
    </row>
    <row r="158" spans="1:18" ht="14.5" hidden="1" customHeight="1" x14ac:dyDescent="0.25">
      <c r="A158" s="61" t="s">
        <v>837</v>
      </c>
      <c r="B158" s="59" t="s">
        <v>28</v>
      </c>
      <c r="C158" s="282" t="s">
        <v>171</v>
      </c>
      <c r="D158" s="285"/>
      <c r="E158" s="286" t="s">
        <v>172</v>
      </c>
      <c r="F158" s="287"/>
      <c r="G158" s="288"/>
      <c r="H158" s="41">
        <v>7</v>
      </c>
      <c r="I158" s="41"/>
      <c r="J158" s="43"/>
      <c r="K158" s="77"/>
      <c r="L158" s="75"/>
      <c r="M158" s="143"/>
      <c r="N158" s="75"/>
      <c r="O158" s="75"/>
      <c r="P158" s="31"/>
      <c r="Q158" s="43"/>
      <c r="R158" s="16"/>
    </row>
    <row r="159" spans="1:18" ht="14.5" hidden="1" customHeight="1" x14ac:dyDescent="0.25">
      <c r="A159" s="61" t="s">
        <v>837</v>
      </c>
      <c r="B159" s="59" t="s">
        <v>18</v>
      </c>
      <c r="C159" s="282" t="s">
        <v>173</v>
      </c>
      <c r="D159" s="285"/>
      <c r="E159" s="286" t="s">
        <v>174</v>
      </c>
      <c r="F159" s="287"/>
      <c r="G159" s="288"/>
      <c r="H159" s="41">
        <v>5</v>
      </c>
      <c r="I159" s="41"/>
      <c r="J159" s="43"/>
      <c r="K159" s="77"/>
      <c r="L159" s="75"/>
      <c r="M159" s="143"/>
      <c r="N159" s="75"/>
      <c r="O159" s="75"/>
      <c r="P159" s="31"/>
      <c r="Q159" s="43"/>
      <c r="R159" s="16"/>
    </row>
    <row r="160" spans="1:18" ht="14.5" hidden="1" customHeight="1" x14ac:dyDescent="0.25">
      <c r="A160" s="61" t="s">
        <v>837</v>
      </c>
      <c r="B160" s="59" t="s">
        <v>18</v>
      </c>
      <c r="C160" s="282" t="s">
        <v>175</v>
      </c>
      <c r="D160" s="285"/>
      <c r="E160" s="286" t="s">
        <v>176</v>
      </c>
      <c r="F160" s="287"/>
      <c r="G160" s="288"/>
      <c r="H160" s="41">
        <v>7</v>
      </c>
      <c r="I160" s="41"/>
      <c r="J160" s="43"/>
      <c r="K160" s="77"/>
      <c r="L160" s="75"/>
      <c r="M160" s="143"/>
      <c r="N160" s="75"/>
      <c r="O160" s="75"/>
      <c r="P160" s="31"/>
      <c r="Q160" s="43"/>
      <c r="R160" s="16"/>
    </row>
    <row r="161" spans="1:18" ht="14.5" hidden="1" customHeight="1" x14ac:dyDescent="0.25">
      <c r="A161" s="61" t="s">
        <v>837</v>
      </c>
      <c r="B161" s="59" t="s">
        <v>28</v>
      </c>
      <c r="C161" s="282" t="s">
        <v>177</v>
      </c>
      <c r="D161" s="285"/>
      <c r="E161" s="286" t="s">
        <v>178</v>
      </c>
      <c r="F161" s="287"/>
      <c r="G161" s="288"/>
      <c r="H161" s="41">
        <v>5</v>
      </c>
      <c r="I161" s="41"/>
      <c r="J161" s="43"/>
      <c r="K161" s="77"/>
      <c r="L161" s="75"/>
      <c r="M161" s="143"/>
      <c r="N161" s="75"/>
      <c r="O161" s="75"/>
      <c r="P161" s="31"/>
      <c r="Q161" s="43"/>
      <c r="R161" s="16"/>
    </row>
    <row r="162" spans="1:18" ht="14.5" hidden="1" customHeight="1" x14ac:dyDescent="0.25">
      <c r="A162" s="61" t="s">
        <v>837</v>
      </c>
      <c r="B162" s="59" t="s">
        <v>28</v>
      </c>
      <c r="C162" s="282" t="s">
        <v>179</v>
      </c>
      <c r="D162" s="285"/>
      <c r="E162" s="286" t="s">
        <v>180</v>
      </c>
      <c r="F162" s="287"/>
      <c r="G162" s="288"/>
      <c r="H162" s="41">
        <v>7</v>
      </c>
      <c r="I162" s="41"/>
      <c r="J162" s="43"/>
      <c r="K162" s="77"/>
      <c r="L162" s="75"/>
      <c r="M162" s="143"/>
      <c r="N162" s="75"/>
      <c r="O162" s="75"/>
      <c r="P162" s="31"/>
      <c r="Q162" s="43"/>
      <c r="R162" s="16"/>
    </row>
    <row r="163" spans="1:18" ht="14.5" hidden="1" customHeight="1" x14ac:dyDescent="0.25">
      <c r="A163" s="61" t="s">
        <v>837</v>
      </c>
      <c r="B163" s="59" t="s">
        <v>18</v>
      </c>
      <c r="C163" s="282" t="s">
        <v>181</v>
      </c>
      <c r="D163" s="285"/>
      <c r="E163" s="286" t="s">
        <v>182</v>
      </c>
      <c r="F163" s="287"/>
      <c r="G163" s="288"/>
      <c r="H163" s="41">
        <v>5</v>
      </c>
      <c r="I163" s="41"/>
      <c r="J163" s="43"/>
      <c r="K163" s="77"/>
      <c r="L163" s="75"/>
      <c r="M163" s="143"/>
      <c r="N163" s="75"/>
      <c r="O163" s="75"/>
      <c r="P163" s="31"/>
      <c r="Q163" s="43"/>
      <c r="R163" s="16"/>
    </row>
    <row r="164" spans="1:18" ht="14.5" hidden="1" customHeight="1" x14ac:dyDescent="0.25">
      <c r="A164" s="61" t="s">
        <v>66</v>
      </c>
      <c r="B164" s="59" t="s">
        <v>18</v>
      </c>
      <c r="C164" s="282" t="s">
        <v>74</v>
      </c>
      <c r="D164" s="285"/>
      <c r="E164" s="286" t="s">
        <v>75</v>
      </c>
      <c r="F164" s="287"/>
      <c r="G164" s="288"/>
      <c r="H164" s="41">
        <v>5</v>
      </c>
      <c r="I164" s="41"/>
      <c r="J164" s="43"/>
      <c r="K164" s="77"/>
      <c r="L164" s="75"/>
      <c r="M164" s="143"/>
      <c r="N164" s="75"/>
      <c r="O164" s="75"/>
      <c r="P164" s="31"/>
      <c r="Q164" s="43"/>
      <c r="R164" s="16"/>
    </row>
    <row r="165" spans="1:18" ht="14.5" hidden="1" customHeight="1" x14ac:dyDescent="0.25">
      <c r="A165" s="61" t="s">
        <v>66</v>
      </c>
      <c r="B165" s="59" t="s">
        <v>18</v>
      </c>
      <c r="C165" s="282" t="s">
        <v>110</v>
      </c>
      <c r="D165" s="285"/>
      <c r="E165" s="286" t="s">
        <v>111</v>
      </c>
      <c r="F165" s="287"/>
      <c r="G165" s="288"/>
      <c r="H165" s="41">
        <v>5</v>
      </c>
      <c r="I165" s="41"/>
      <c r="J165" s="43"/>
      <c r="K165" s="77"/>
      <c r="L165" s="75"/>
      <c r="M165" s="143"/>
      <c r="N165" s="75"/>
      <c r="O165" s="75"/>
      <c r="P165" s="31"/>
      <c r="Q165" s="43"/>
      <c r="R165" s="16"/>
    </row>
    <row r="166" spans="1:18" ht="14.5" hidden="1" customHeight="1" x14ac:dyDescent="0.25">
      <c r="A166" s="61" t="s">
        <v>66</v>
      </c>
      <c r="B166" s="59" t="s">
        <v>28</v>
      </c>
      <c r="C166" s="282" t="s">
        <v>116</v>
      </c>
      <c r="D166" s="285"/>
      <c r="E166" s="286" t="s">
        <v>117</v>
      </c>
      <c r="F166" s="287"/>
      <c r="G166" s="288"/>
      <c r="H166" s="41">
        <v>5</v>
      </c>
      <c r="I166" s="41"/>
      <c r="J166" s="43"/>
      <c r="K166" s="77"/>
      <c r="L166" s="75"/>
      <c r="M166" s="143"/>
      <c r="N166" s="75"/>
      <c r="O166" s="75"/>
      <c r="P166" s="31"/>
      <c r="Q166" s="43"/>
      <c r="R166" s="16"/>
    </row>
    <row r="167" spans="1:18" ht="14.5" hidden="1" customHeight="1" x14ac:dyDescent="0.25">
      <c r="A167" s="61" t="s">
        <v>66</v>
      </c>
      <c r="B167" s="59" t="s">
        <v>28</v>
      </c>
      <c r="C167" s="282" t="s">
        <v>118</v>
      </c>
      <c r="D167" s="285"/>
      <c r="E167" s="286" t="s">
        <v>119</v>
      </c>
      <c r="F167" s="287"/>
      <c r="G167" s="288"/>
      <c r="H167" s="41">
        <v>7</v>
      </c>
      <c r="I167" s="41"/>
      <c r="J167" s="43"/>
      <c r="K167" s="77"/>
      <c r="L167" s="75"/>
      <c r="M167" s="143"/>
      <c r="N167" s="75"/>
      <c r="O167" s="75"/>
      <c r="P167" s="31"/>
      <c r="Q167" s="43"/>
      <c r="R167" s="16"/>
    </row>
    <row r="168" spans="1:18" ht="14.5" hidden="1" customHeight="1" x14ac:dyDescent="0.25">
      <c r="A168" s="61" t="s">
        <v>66</v>
      </c>
      <c r="B168" s="59" t="s">
        <v>18</v>
      </c>
      <c r="C168" s="282" t="s">
        <v>120</v>
      </c>
      <c r="D168" s="285"/>
      <c r="E168" s="286" t="s">
        <v>121</v>
      </c>
      <c r="F168" s="287"/>
      <c r="G168" s="288"/>
      <c r="H168" s="41">
        <v>5</v>
      </c>
      <c r="I168" s="41"/>
      <c r="J168" s="43"/>
      <c r="K168" s="77"/>
      <c r="L168" s="75"/>
      <c r="M168" s="143"/>
      <c r="N168" s="75"/>
      <c r="O168" s="75"/>
      <c r="P168" s="31"/>
      <c r="Q168" s="43"/>
      <c r="R168" s="16"/>
    </row>
    <row r="169" spans="1:18" ht="14.5" hidden="1" customHeight="1" x14ac:dyDescent="0.25">
      <c r="A169" s="61" t="s">
        <v>66</v>
      </c>
      <c r="B169" s="59" t="s">
        <v>18</v>
      </c>
      <c r="C169" s="282" t="s">
        <v>122</v>
      </c>
      <c r="D169" s="285"/>
      <c r="E169" s="286" t="s">
        <v>123</v>
      </c>
      <c r="F169" s="287"/>
      <c r="G169" s="288"/>
      <c r="H169" s="41">
        <v>5</v>
      </c>
      <c r="I169" s="41"/>
      <c r="J169" s="43"/>
      <c r="K169" s="77"/>
      <c r="L169" s="75"/>
      <c r="M169" s="143"/>
      <c r="N169" s="75"/>
      <c r="O169" s="75"/>
      <c r="P169" s="31"/>
      <c r="Q169" s="43"/>
      <c r="R169" s="16"/>
    </row>
    <row r="170" spans="1:18" ht="14.5" hidden="1" customHeight="1" x14ac:dyDescent="0.25">
      <c r="A170" s="61" t="s">
        <v>66</v>
      </c>
      <c r="B170" s="59" t="s">
        <v>18</v>
      </c>
      <c r="C170" s="282" t="s">
        <v>124</v>
      </c>
      <c r="D170" s="285"/>
      <c r="E170" s="286" t="s">
        <v>125</v>
      </c>
      <c r="F170" s="287"/>
      <c r="G170" s="288"/>
      <c r="H170" s="41">
        <v>7</v>
      </c>
      <c r="I170" s="41"/>
      <c r="J170" s="43"/>
      <c r="K170" s="77"/>
      <c r="L170" s="75"/>
      <c r="M170" s="143"/>
      <c r="N170" s="75"/>
      <c r="O170" s="75"/>
      <c r="P170" s="31"/>
      <c r="Q170" s="43"/>
      <c r="R170" s="16"/>
    </row>
    <row r="171" spans="1:18" ht="14.5" hidden="1" customHeight="1" x14ac:dyDescent="0.25">
      <c r="A171" s="61" t="s">
        <v>66</v>
      </c>
      <c r="B171" s="59" t="s">
        <v>28</v>
      </c>
      <c r="C171" s="282" t="s">
        <v>134</v>
      </c>
      <c r="D171" s="285"/>
      <c r="E171" s="286" t="s">
        <v>135</v>
      </c>
      <c r="F171" s="287"/>
      <c r="G171" s="288"/>
      <c r="H171" s="41">
        <v>5</v>
      </c>
      <c r="I171" s="41"/>
      <c r="J171" s="43"/>
      <c r="K171" s="77"/>
      <c r="L171" s="75"/>
      <c r="M171" s="143"/>
      <c r="N171" s="75"/>
      <c r="O171" s="75"/>
      <c r="P171" s="31"/>
      <c r="Q171" s="43"/>
      <c r="R171" s="16"/>
    </row>
    <row r="172" spans="1:18" ht="14.5" hidden="1" customHeight="1" x14ac:dyDescent="0.25">
      <c r="A172" s="61" t="s">
        <v>66</v>
      </c>
      <c r="B172" s="59" t="s">
        <v>18</v>
      </c>
      <c r="C172" s="282" t="s">
        <v>136</v>
      </c>
      <c r="D172" s="285"/>
      <c r="E172" s="286" t="s">
        <v>137</v>
      </c>
      <c r="F172" s="287"/>
      <c r="G172" s="288"/>
      <c r="H172" s="41">
        <v>5</v>
      </c>
      <c r="I172" s="41"/>
      <c r="J172" s="43"/>
      <c r="K172" s="77"/>
      <c r="L172" s="75"/>
      <c r="M172" s="143"/>
      <c r="N172" s="75"/>
      <c r="O172" s="75"/>
      <c r="P172" s="31"/>
      <c r="Q172" s="43"/>
      <c r="R172" s="16"/>
    </row>
    <row r="173" spans="1:18" hidden="1" x14ac:dyDescent="0.25">
      <c r="A173" s="61" t="s">
        <v>66</v>
      </c>
      <c r="B173" s="59" t="s">
        <v>18</v>
      </c>
      <c r="C173" s="282" t="s">
        <v>138</v>
      </c>
      <c r="D173" s="285"/>
      <c r="E173" s="286" t="s">
        <v>139</v>
      </c>
      <c r="F173" s="287"/>
      <c r="G173" s="288"/>
      <c r="H173" s="41">
        <v>5</v>
      </c>
      <c r="I173" s="41"/>
      <c r="J173" s="43"/>
      <c r="K173" s="77"/>
      <c r="L173" s="75"/>
      <c r="M173" s="143"/>
      <c r="N173" s="75"/>
      <c r="O173" s="75"/>
      <c r="P173" s="31"/>
      <c r="Q173" s="43"/>
      <c r="R173" s="16"/>
    </row>
    <row r="174" spans="1:18" hidden="1" x14ac:dyDescent="0.25">
      <c r="A174" s="61" t="s">
        <v>66</v>
      </c>
      <c r="B174" s="59" t="s">
        <v>28</v>
      </c>
      <c r="C174" s="282" t="s">
        <v>142</v>
      </c>
      <c r="D174" s="285"/>
      <c r="E174" s="286" t="s">
        <v>143</v>
      </c>
      <c r="F174" s="287"/>
      <c r="G174" s="288"/>
      <c r="H174" s="41">
        <v>7</v>
      </c>
      <c r="I174" s="41"/>
      <c r="J174" s="43"/>
      <c r="K174" s="77"/>
      <c r="L174" s="75"/>
      <c r="M174" s="143"/>
      <c r="N174" s="75"/>
      <c r="O174" s="75"/>
      <c r="P174" s="31"/>
      <c r="Q174" s="43"/>
      <c r="R174" s="16"/>
    </row>
    <row r="175" spans="1:18" ht="14.5" hidden="1" customHeight="1" x14ac:dyDescent="0.25">
      <c r="A175" s="61" t="s">
        <v>66</v>
      </c>
      <c r="B175" s="59" t="s">
        <v>28</v>
      </c>
      <c r="C175" s="282" t="s">
        <v>147</v>
      </c>
      <c r="D175" s="285"/>
      <c r="E175" s="286" t="s">
        <v>148</v>
      </c>
      <c r="F175" s="287"/>
      <c r="G175" s="288"/>
      <c r="H175" s="41">
        <v>5</v>
      </c>
      <c r="I175" s="41"/>
      <c r="J175" s="43"/>
      <c r="K175" s="77"/>
      <c r="L175" s="75"/>
      <c r="M175" s="143"/>
      <c r="N175" s="75"/>
      <c r="O175" s="75"/>
      <c r="P175" s="31"/>
      <c r="Q175" s="43"/>
      <c r="R175" s="16"/>
    </row>
    <row r="176" spans="1:18" ht="14.5" hidden="1" customHeight="1" x14ac:dyDescent="0.25">
      <c r="A176" s="61" t="s">
        <v>66</v>
      </c>
      <c r="B176" s="59" t="s">
        <v>28</v>
      </c>
      <c r="C176" s="282" t="s">
        <v>149</v>
      </c>
      <c r="D176" s="285"/>
      <c r="E176" s="286" t="s">
        <v>150</v>
      </c>
      <c r="F176" s="287"/>
      <c r="G176" s="288"/>
      <c r="H176" s="41">
        <v>7</v>
      </c>
      <c r="I176" s="41"/>
      <c r="J176" s="43"/>
      <c r="K176" s="77"/>
      <c r="L176" s="75"/>
      <c r="M176" s="143"/>
      <c r="N176" s="75"/>
      <c r="O176" s="75"/>
      <c r="P176" s="31"/>
      <c r="Q176" s="43"/>
      <c r="R176" s="16"/>
    </row>
    <row r="177" spans="1:18" ht="14.5" hidden="1" customHeight="1" x14ac:dyDescent="0.25">
      <c r="A177" s="61" t="s">
        <v>66</v>
      </c>
      <c r="B177" s="59" t="s">
        <v>28</v>
      </c>
      <c r="C177" s="282" t="s">
        <v>183</v>
      </c>
      <c r="D177" s="285"/>
      <c r="E177" s="286" t="s">
        <v>184</v>
      </c>
      <c r="F177" s="287"/>
      <c r="G177" s="288"/>
      <c r="H177" s="41">
        <v>5</v>
      </c>
      <c r="I177" s="41"/>
      <c r="J177" s="43"/>
      <c r="K177" s="77"/>
      <c r="L177" s="75"/>
      <c r="M177" s="143"/>
      <c r="N177" s="75"/>
      <c r="O177" s="75"/>
      <c r="P177" s="31"/>
      <c r="Q177" s="43"/>
      <c r="R177" s="16"/>
    </row>
    <row r="178" spans="1:18" ht="14.5" hidden="1" customHeight="1" x14ac:dyDescent="0.25">
      <c r="A178" s="61" t="s">
        <v>66</v>
      </c>
      <c r="B178" s="59" t="s">
        <v>28</v>
      </c>
      <c r="C178" s="282" t="s">
        <v>185</v>
      </c>
      <c r="D178" s="285"/>
      <c r="E178" s="286" t="s">
        <v>186</v>
      </c>
      <c r="F178" s="287"/>
      <c r="G178" s="288"/>
      <c r="H178" s="41">
        <v>7</v>
      </c>
      <c r="I178" s="41"/>
      <c r="J178" s="43"/>
      <c r="K178" s="77"/>
      <c r="L178" s="75"/>
      <c r="M178" s="143"/>
      <c r="N178" s="75"/>
      <c r="O178" s="75"/>
      <c r="P178" s="31"/>
      <c r="Q178" s="43"/>
      <c r="R178" s="16"/>
    </row>
    <row r="179" spans="1:18" ht="15" hidden="1" customHeight="1" thickBot="1" x14ac:dyDescent="0.3">
      <c r="A179" s="61" t="s">
        <v>66</v>
      </c>
      <c r="B179" s="59" t="s">
        <v>28</v>
      </c>
      <c r="C179" s="282" t="s">
        <v>187</v>
      </c>
      <c r="D179" s="285"/>
      <c r="E179" s="286" t="s">
        <v>188</v>
      </c>
      <c r="F179" s="287"/>
      <c r="G179" s="288"/>
      <c r="H179" s="41">
        <v>5</v>
      </c>
      <c r="I179" s="41"/>
      <c r="J179" s="43"/>
      <c r="K179" s="77"/>
      <c r="L179" s="75"/>
      <c r="M179" s="143"/>
      <c r="N179" s="75"/>
      <c r="O179" s="75"/>
      <c r="P179" s="31"/>
      <c r="Q179" s="43"/>
      <c r="R179" s="16"/>
    </row>
    <row r="180" spans="1:18" ht="15" hidden="1" customHeight="1" thickBot="1" x14ac:dyDescent="0.3">
      <c r="A180" s="61" t="s">
        <v>66</v>
      </c>
      <c r="B180" s="59" t="s">
        <v>28</v>
      </c>
      <c r="C180" s="282" t="s">
        <v>189</v>
      </c>
      <c r="D180" s="285"/>
      <c r="E180" s="286" t="s">
        <v>190</v>
      </c>
      <c r="F180" s="287"/>
      <c r="G180" s="288"/>
      <c r="H180" s="41">
        <v>7</v>
      </c>
      <c r="I180" s="41"/>
      <c r="J180" s="43"/>
      <c r="K180" s="77"/>
      <c r="L180" s="75"/>
      <c r="M180" s="143"/>
      <c r="N180" s="75"/>
      <c r="O180" s="75"/>
      <c r="P180" s="31"/>
      <c r="Q180" s="43"/>
      <c r="R180" s="16"/>
    </row>
    <row r="181" spans="1:18" hidden="1" x14ac:dyDescent="0.25">
      <c r="A181" s="61" t="s">
        <v>67</v>
      </c>
      <c r="B181" s="59" t="s">
        <v>18</v>
      </c>
      <c r="C181" s="282" t="s">
        <v>74</v>
      </c>
      <c r="D181" s="285"/>
      <c r="E181" s="286" t="s">
        <v>75</v>
      </c>
      <c r="F181" s="287"/>
      <c r="G181" s="288"/>
      <c r="H181" s="41">
        <v>5</v>
      </c>
      <c r="I181" s="41"/>
      <c r="J181" s="43"/>
      <c r="K181" s="77"/>
      <c r="L181" s="75"/>
      <c r="M181" s="143"/>
      <c r="N181" s="75"/>
      <c r="O181" s="75"/>
      <c r="P181" s="31"/>
      <c r="Q181" s="43"/>
      <c r="R181" s="16"/>
    </row>
    <row r="182" spans="1:18" ht="16.149999999999999" hidden="1" customHeight="1" thickBot="1" x14ac:dyDescent="0.3">
      <c r="A182" s="61" t="s">
        <v>67</v>
      </c>
      <c r="B182" s="59" t="s">
        <v>18</v>
      </c>
      <c r="C182" s="282" t="s">
        <v>78</v>
      </c>
      <c r="D182" s="285"/>
      <c r="E182" s="286" t="s">
        <v>79</v>
      </c>
      <c r="F182" s="287"/>
      <c r="G182" s="288"/>
      <c r="H182" s="41">
        <v>5</v>
      </c>
      <c r="I182" s="41"/>
      <c r="J182" s="43"/>
      <c r="K182" s="77"/>
      <c r="L182" s="75"/>
      <c r="M182" s="143"/>
      <c r="N182" s="75"/>
      <c r="O182" s="75"/>
      <c r="P182" s="31"/>
      <c r="Q182" s="43"/>
      <c r="R182" s="16"/>
    </row>
    <row r="183" spans="1:18" ht="15" hidden="1" customHeight="1" thickBot="1" x14ac:dyDescent="0.3">
      <c r="A183" s="61" t="s">
        <v>67</v>
      </c>
      <c r="B183" s="59" t="s">
        <v>18</v>
      </c>
      <c r="C183" s="282" t="s">
        <v>58</v>
      </c>
      <c r="D183" s="285"/>
      <c r="E183" s="286" t="s">
        <v>59</v>
      </c>
      <c r="F183" s="287"/>
      <c r="G183" s="288"/>
      <c r="H183" s="41">
        <v>5</v>
      </c>
      <c r="I183" s="41"/>
      <c r="J183" s="43"/>
      <c r="K183" s="77"/>
      <c r="L183" s="75"/>
      <c r="M183" s="143"/>
      <c r="N183" s="75"/>
      <c r="O183" s="75"/>
      <c r="P183" s="31"/>
      <c r="Q183" s="43"/>
      <c r="R183" s="16"/>
    </row>
    <row r="184" spans="1:18" ht="14.5" hidden="1" customHeight="1" x14ac:dyDescent="0.25">
      <c r="A184" s="61" t="s">
        <v>67</v>
      </c>
      <c r="B184" s="59" t="s">
        <v>28</v>
      </c>
      <c r="C184" s="282" t="s">
        <v>62</v>
      </c>
      <c r="D184" s="285"/>
      <c r="E184" s="286" t="s">
        <v>63</v>
      </c>
      <c r="F184" s="287"/>
      <c r="G184" s="288"/>
      <c r="H184" s="41">
        <v>5</v>
      </c>
      <c r="I184" s="41"/>
      <c r="J184" s="43"/>
      <c r="K184" s="77"/>
      <c r="L184" s="75"/>
      <c r="M184" s="143"/>
      <c r="N184" s="75"/>
      <c r="O184" s="75"/>
      <c r="P184" s="31"/>
      <c r="Q184" s="43"/>
      <c r="R184" s="16"/>
    </row>
    <row r="185" spans="1:18" ht="15" hidden="1" customHeight="1" thickBot="1" x14ac:dyDescent="0.3">
      <c r="A185" s="61" t="s">
        <v>67</v>
      </c>
      <c r="B185" s="59" t="s">
        <v>18</v>
      </c>
      <c r="C185" s="282" t="s">
        <v>96</v>
      </c>
      <c r="D185" s="285"/>
      <c r="E185" s="286" t="s">
        <v>97</v>
      </c>
      <c r="F185" s="287"/>
      <c r="G185" s="288"/>
      <c r="H185" s="41">
        <v>5</v>
      </c>
      <c r="I185" s="41"/>
      <c r="J185" s="43"/>
      <c r="K185" s="77"/>
      <c r="L185" s="75"/>
      <c r="M185" s="143"/>
      <c r="N185" s="75"/>
      <c r="O185" s="75"/>
      <c r="P185" s="31"/>
      <c r="Q185" s="43"/>
      <c r="R185" s="16"/>
    </row>
    <row r="186" spans="1:18" ht="15" hidden="1" customHeight="1" thickBot="1" x14ac:dyDescent="0.3">
      <c r="A186" s="61" t="s">
        <v>67</v>
      </c>
      <c r="B186" s="59" t="s">
        <v>28</v>
      </c>
      <c r="C186" s="282" t="s">
        <v>100</v>
      </c>
      <c r="D186" s="285"/>
      <c r="E186" s="286" t="s">
        <v>101</v>
      </c>
      <c r="F186" s="287"/>
      <c r="G186" s="288"/>
      <c r="H186" s="41">
        <v>5</v>
      </c>
      <c r="I186" s="41"/>
      <c r="J186" s="43"/>
      <c r="K186" s="77"/>
      <c r="L186" s="75"/>
      <c r="M186" s="143"/>
      <c r="N186" s="75"/>
      <c r="O186" s="75"/>
      <c r="P186" s="31"/>
      <c r="Q186" s="43"/>
      <c r="R186" s="16"/>
    </row>
    <row r="187" spans="1:18" ht="15" hidden="1" customHeight="1" thickBot="1" x14ac:dyDescent="0.3">
      <c r="A187" s="61" t="s">
        <v>67</v>
      </c>
      <c r="B187" s="59" t="s">
        <v>28</v>
      </c>
      <c r="C187" s="282" t="s">
        <v>102</v>
      </c>
      <c r="D187" s="285"/>
      <c r="E187" s="286" t="s">
        <v>103</v>
      </c>
      <c r="F187" s="287"/>
      <c r="G187" s="288"/>
      <c r="H187" s="41">
        <v>7</v>
      </c>
      <c r="I187" s="41"/>
      <c r="J187" s="43"/>
      <c r="K187" s="77"/>
      <c r="L187" s="75"/>
      <c r="M187" s="143"/>
      <c r="N187" s="75"/>
      <c r="O187" s="75"/>
      <c r="P187" s="31"/>
      <c r="Q187" s="43"/>
      <c r="R187" s="16"/>
    </row>
    <row r="188" spans="1:18" ht="14.5" hidden="1" customHeight="1" x14ac:dyDescent="0.25">
      <c r="A188" s="61" t="s">
        <v>67</v>
      </c>
      <c r="B188" s="59" t="s">
        <v>18</v>
      </c>
      <c r="C188" s="282" t="s">
        <v>104</v>
      </c>
      <c r="D188" s="285"/>
      <c r="E188" s="286" t="s">
        <v>105</v>
      </c>
      <c r="F188" s="287"/>
      <c r="G188" s="288"/>
      <c r="H188" s="41">
        <v>5</v>
      </c>
      <c r="I188" s="41"/>
      <c r="J188" s="43"/>
      <c r="K188" s="77"/>
      <c r="L188" s="75"/>
      <c r="M188" s="143"/>
      <c r="N188" s="75"/>
      <c r="O188" s="75"/>
      <c r="P188" s="31"/>
      <c r="Q188" s="43"/>
      <c r="R188" s="16"/>
    </row>
    <row r="189" spans="1:18" ht="14.5" hidden="1" customHeight="1" x14ac:dyDescent="0.25">
      <c r="A189" s="61" t="s">
        <v>67</v>
      </c>
      <c r="B189" s="59" t="s">
        <v>28</v>
      </c>
      <c r="C189" s="282" t="s">
        <v>108</v>
      </c>
      <c r="D189" s="285"/>
      <c r="E189" s="286" t="s">
        <v>109</v>
      </c>
      <c r="F189" s="287"/>
      <c r="G189" s="288"/>
      <c r="H189" s="41">
        <v>5</v>
      </c>
      <c r="I189" s="41"/>
      <c r="J189" s="43"/>
      <c r="K189" s="77"/>
      <c r="L189" s="75"/>
      <c r="M189" s="143"/>
      <c r="N189" s="75"/>
      <c r="O189" s="75"/>
      <c r="P189" s="31"/>
      <c r="Q189" s="43"/>
      <c r="R189" s="16"/>
    </row>
    <row r="190" spans="1:18" ht="15" hidden="1" customHeight="1" thickBot="1" x14ac:dyDescent="0.3">
      <c r="A190" s="61" t="s">
        <v>67</v>
      </c>
      <c r="B190" s="59" t="s">
        <v>18</v>
      </c>
      <c r="C190" s="282" t="s">
        <v>112</v>
      </c>
      <c r="D190" s="285"/>
      <c r="E190" s="286" t="s">
        <v>113</v>
      </c>
      <c r="F190" s="287"/>
      <c r="G190" s="288"/>
      <c r="H190" s="41">
        <v>5</v>
      </c>
      <c r="I190" s="41"/>
      <c r="J190" s="43"/>
      <c r="K190" s="77"/>
      <c r="L190" s="75"/>
      <c r="M190" s="143"/>
      <c r="N190" s="75"/>
      <c r="O190" s="75"/>
      <c r="P190" s="31"/>
      <c r="Q190" s="43"/>
      <c r="R190" s="16"/>
    </row>
    <row r="191" spans="1:18" ht="15" hidden="1" customHeight="1" thickBot="1" x14ac:dyDescent="0.3">
      <c r="A191" s="61" t="s">
        <v>67</v>
      </c>
      <c r="B191" s="59" t="s">
        <v>28</v>
      </c>
      <c r="C191" s="282" t="s">
        <v>114</v>
      </c>
      <c r="D191" s="285"/>
      <c r="E191" s="286" t="s">
        <v>115</v>
      </c>
      <c r="F191" s="287"/>
      <c r="G191" s="288"/>
      <c r="H191" s="226">
        <v>5</v>
      </c>
      <c r="I191" s="41"/>
      <c r="J191" s="43"/>
      <c r="K191" s="77"/>
      <c r="L191" s="75"/>
      <c r="M191" s="143"/>
      <c r="N191" s="75"/>
      <c r="O191" s="75"/>
      <c r="P191" s="31"/>
      <c r="Q191" s="43"/>
      <c r="R191" s="16"/>
    </row>
    <row r="192" spans="1:18" ht="15" hidden="1" customHeight="1" thickBot="1" x14ac:dyDescent="0.3">
      <c r="A192" s="61" t="s">
        <v>67</v>
      </c>
      <c r="B192" s="59" t="s">
        <v>28</v>
      </c>
      <c r="C192" s="282" t="s">
        <v>116</v>
      </c>
      <c r="D192" s="285"/>
      <c r="E192" s="286" t="s">
        <v>117</v>
      </c>
      <c r="F192" s="287"/>
      <c r="G192" s="288"/>
      <c r="H192" s="41">
        <v>5</v>
      </c>
      <c r="I192" s="41"/>
      <c r="J192" s="43"/>
      <c r="K192" s="77"/>
      <c r="L192" s="75"/>
      <c r="M192" s="143"/>
      <c r="N192" s="75"/>
      <c r="O192" s="75"/>
      <c r="P192" s="31"/>
      <c r="Q192" s="43"/>
      <c r="R192" s="16"/>
    </row>
    <row r="193" spans="1:18" ht="15" hidden="1" customHeight="1" thickBot="1" x14ac:dyDescent="0.3">
      <c r="A193" s="61" t="s">
        <v>67</v>
      </c>
      <c r="B193" s="59" t="s">
        <v>28</v>
      </c>
      <c r="C193" s="282" t="s">
        <v>118</v>
      </c>
      <c r="D193" s="285"/>
      <c r="E193" s="286" t="s">
        <v>119</v>
      </c>
      <c r="F193" s="287"/>
      <c r="G193" s="288"/>
      <c r="H193" s="41">
        <v>7</v>
      </c>
      <c r="I193" s="41"/>
      <c r="J193" s="43"/>
      <c r="K193" s="77"/>
      <c r="L193" s="75"/>
      <c r="M193" s="143"/>
      <c r="N193" s="75"/>
      <c r="O193" s="75"/>
      <c r="P193" s="31"/>
      <c r="Q193" s="43"/>
      <c r="R193" s="16"/>
    </row>
    <row r="194" spans="1:18" ht="14.5" hidden="1" customHeight="1" x14ac:dyDescent="0.25">
      <c r="A194" s="61" t="s">
        <v>67</v>
      </c>
      <c r="B194" s="59" t="s">
        <v>18</v>
      </c>
      <c r="C194" s="282" t="s">
        <v>122</v>
      </c>
      <c r="D194" s="285"/>
      <c r="E194" s="286" t="s">
        <v>123</v>
      </c>
      <c r="F194" s="287"/>
      <c r="G194" s="288"/>
      <c r="H194" s="41">
        <v>5</v>
      </c>
      <c r="I194" s="41"/>
      <c r="J194" s="43"/>
      <c r="K194" s="77"/>
      <c r="L194" s="75"/>
      <c r="M194" s="143"/>
      <c r="N194" s="75"/>
      <c r="O194" s="75"/>
      <c r="P194" s="31"/>
      <c r="Q194" s="43"/>
      <c r="R194" s="16"/>
    </row>
    <row r="195" spans="1:18" ht="15" hidden="1" customHeight="1" thickBot="1" x14ac:dyDescent="0.3">
      <c r="A195" s="61" t="s">
        <v>67</v>
      </c>
      <c r="B195" s="59" t="s">
        <v>18</v>
      </c>
      <c r="C195" s="282" t="s">
        <v>124</v>
      </c>
      <c r="D195" s="285"/>
      <c r="E195" s="286" t="s">
        <v>125</v>
      </c>
      <c r="F195" s="287"/>
      <c r="G195" s="288"/>
      <c r="H195" s="41">
        <v>7</v>
      </c>
      <c r="I195" s="41"/>
      <c r="J195" s="43"/>
      <c r="K195" s="77"/>
      <c r="L195" s="75"/>
      <c r="M195" s="143"/>
      <c r="N195" s="75"/>
      <c r="O195" s="75"/>
      <c r="P195" s="31"/>
      <c r="Q195" s="43"/>
      <c r="R195" s="16"/>
    </row>
    <row r="196" spans="1:18" ht="15" hidden="1" customHeight="1" thickBot="1" x14ac:dyDescent="0.3">
      <c r="A196" s="61" t="s">
        <v>67</v>
      </c>
      <c r="B196" s="59" t="s">
        <v>28</v>
      </c>
      <c r="C196" s="282" t="s">
        <v>128</v>
      </c>
      <c r="D196" s="285"/>
      <c r="E196" s="286" t="s">
        <v>129</v>
      </c>
      <c r="F196" s="287"/>
      <c r="G196" s="288"/>
      <c r="H196" s="41">
        <v>5</v>
      </c>
      <c r="I196" s="41"/>
      <c r="J196" s="43"/>
      <c r="K196" s="77"/>
      <c r="L196" s="75"/>
      <c r="M196" s="143"/>
      <c r="N196" s="75"/>
      <c r="O196" s="75"/>
      <c r="P196" s="31"/>
      <c r="Q196" s="43"/>
      <c r="R196" s="16"/>
    </row>
    <row r="197" spans="1:18" ht="14.5" hidden="1" customHeight="1" x14ac:dyDescent="0.25">
      <c r="A197" s="61" t="s">
        <v>67</v>
      </c>
      <c r="B197" s="59" t="s">
        <v>28</v>
      </c>
      <c r="C197" s="282" t="s">
        <v>130</v>
      </c>
      <c r="D197" s="285"/>
      <c r="E197" s="286" t="s">
        <v>131</v>
      </c>
      <c r="F197" s="287"/>
      <c r="G197" s="288"/>
      <c r="H197" s="41">
        <v>7</v>
      </c>
      <c r="I197" s="41"/>
      <c r="J197" s="43"/>
      <c r="K197" s="77"/>
      <c r="L197" s="75"/>
      <c r="M197" s="143"/>
      <c r="N197" s="75"/>
      <c r="O197" s="75"/>
      <c r="P197" s="31"/>
      <c r="Q197" s="43"/>
      <c r="R197" s="16"/>
    </row>
    <row r="198" spans="1:18" ht="14.5" hidden="1" customHeight="1" x14ac:dyDescent="0.25">
      <c r="A198" s="61" t="s">
        <v>67</v>
      </c>
      <c r="B198" s="59" t="s">
        <v>28</v>
      </c>
      <c r="C198" s="282" t="s">
        <v>142</v>
      </c>
      <c r="D198" s="285"/>
      <c r="E198" s="286" t="s">
        <v>143</v>
      </c>
      <c r="F198" s="287"/>
      <c r="G198" s="288"/>
      <c r="H198" s="41">
        <v>7</v>
      </c>
      <c r="I198" s="41"/>
      <c r="J198" s="43"/>
      <c r="K198" s="77"/>
      <c r="L198" s="75"/>
      <c r="M198" s="143"/>
      <c r="N198" s="75"/>
      <c r="O198" s="75"/>
      <c r="P198" s="31"/>
      <c r="Q198" s="43"/>
      <c r="R198" s="16"/>
    </row>
    <row r="199" spans="1:18" ht="14.5" hidden="1" customHeight="1" x14ac:dyDescent="0.25">
      <c r="A199" s="61" t="s">
        <v>67</v>
      </c>
      <c r="B199" s="59" t="s">
        <v>28</v>
      </c>
      <c r="C199" s="282" t="s">
        <v>187</v>
      </c>
      <c r="D199" s="285"/>
      <c r="E199" s="286" t="s">
        <v>188</v>
      </c>
      <c r="F199" s="287"/>
      <c r="G199" s="288"/>
      <c r="H199" s="41">
        <v>5</v>
      </c>
      <c r="I199" s="41"/>
      <c r="J199" s="43"/>
      <c r="K199" s="77"/>
      <c r="L199" s="75"/>
      <c r="M199" s="143"/>
      <c r="N199" s="75"/>
      <c r="O199" s="75"/>
      <c r="P199" s="31"/>
      <c r="Q199" s="43"/>
      <c r="R199" s="16"/>
    </row>
    <row r="200" spans="1:18" ht="15" hidden="1" customHeight="1" thickBot="1" x14ac:dyDescent="0.3">
      <c r="A200" s="61" t="s">
        <v>67</v>
      </c>
      <c r="B200" s="59" t="s">
        <v>28</v>
      </c>
      <c r="C200" s="282" t="s">
        <v>189</v>
      </c>
      <c r="D200" s="285"/>
      <c r="E200" s="286" t="s">
        <v>190</v>
      </c>
      <c r="F200" s="287"/>
      <c r="G200" s="288"/>
      <c r="H200" s="41">
        <v>7</v>
      </c>
      <c r="I200" s="41"/>
      <c r="J200" s="43"/>
      <c r="K200" s="77"/>
      <c r="L200" s="75"/>
      <c r="M200" s="143"/>
      <c r="N200" s="75"/>
      <c r="O200" s="75"/>
      <c r="P200" s="31"/>
      <c r="Q200" s="43"/>
      <c r="R200" s="16"/>
    </row>
    <row r="201" spans="1:18" ht="15" hidden="1" customHeight="1" thickBot="1" x14ac:dyDescent="0.3">
      <c r="A201" s="61" t="s">
        <v>67</v>
      </c>
      <c r="B201" s="59" t="s">
        <v>28</v>
      </c>
      <c r="C201" s="282" t="s">
        <v>191</v>
      </c>
      <c r="D201" s="285"/>
      <c r="E201" s="286" t="s">
        <v>192</v>
      </c>
      <c r="F201" s="287"/>
      <c r="G201" s="288"/>
      <c r="H201" s="41">
        <v>5</v>
      </c>
      <c r="I201" s="41"/>
      <c r="J201" s="43"/>
      <c r="K201" s="77"/>
      <c r="L201" s="75"/>
      <c r="M201" s="143"/>
      <c r="N201" s="75"/>
      <c r="O201" s="75"/>
      <c r="P201" s="31"/>
      <c r="Q201" s="43"/>
      <c r="R201" s="16"/>
    </row>
    <row r="202" spans="1:18" hidden="1" x14ac:dyDescent="0.25">
      <c r="A202" s="61" t="s">
        <v>67</v>
      </c>
      <c r="B202" s="59" t="s">
        <v>28</v>
      </c>
      <c r="C202" s="282" t="s">
        <v>193</v>
      </c>
      <c r="D202" s="285"/>
      <c r="E202" s="286" t="s">
        <v>194</v>
      </c>
      <c r="F202" s="287"/>
      <c r="G202" s="288"/>
      <c r="H202" s="41">
        <v>7</v>
      </c>
      <c r="I202" s="41"/>
      <c r="J202" s="43"/>
      <c r="K202" s="77"/>
      <c r="L202" s="75"/>
      <c r="M202" s="143"/>
      <c r="N202" s="75"/>
      <c r="O202" s="75"/>
      <c r="P202" s="31"/>
      <c r="Q202" s="43"/>
      <c r="R202" s="16"/>
    </row>
    <row r="203" spans="1:18" hidden="1" x14ac:dyDescent="0.25">
      <c r="A203" s="61" t="s">
        <v>67</v>
      </c>
      <c r="B203" s="59" t="s">
        <v>18</v>
      </c>
      <c r="C203" s="282" t="s">
        <v>195</v>
      </c>
      <c r="D203" s="285"/>
      <c r="E203" s="286" t="s">
        <v>196</v>
      </c>
      <c r="F203" s="287"/>
      <c r="G203" s="288"/>
      <c r="H203" s="41">
        <v>5</v>
      </c>
      <c r="I203" s="41"/>
      <c r="J203" s="43"/>
      <c r="K203" s="77"/>
      <c r="L203" s="75"/>
      <c r="M203" s="143"/>
      <c r="N203" s="75"/>
      <c r="O203" s="75"/>
      <c r="P203" s="31"/>
      <c r="Q203" s="43"/>
      <c r="R203" s="16"/>
    </row>
    <row r="204" spans="1:18" hidden="1" x14ac:dyDescent="0.25">
      <c r="A204" s="61" t="s">
        <v>67</v>
      </c>
      <c r="B204" s="59" t="s">
        <v>18</v>
      </c>
      <c r="C204" s="282" t="s">
        <v>197</v>
      </c>
      <c r="D204" s="285"/>
      <c r="E204" s="286" t="s">
        <v>198</v>
      </c>
      <c r="F204" s="287"/>
      <c r="G204" s="288"/>
      <c r="H204" s="41">
        <v>7</v>
      </c>
      <c r="I204" s="41"/>
      <c r="J204" s="43"/>
      <c r="K204" s="77"/>
      <c r="L204" s="75"/>
      <c r="M204" s="143"/>
      <c r="N204" s="75"/>
      <c r="O204" s="75"/>
      <c r="P204" s="31"/>
      <c r="Q204" s="43"/>
      <c r="R204" s="16"/>
    </row>
    <row r="205" spans="1:18" hidden="1" x14ac:dyDescent="0.25">
      <c r="A205" s="61" t="s">
        <v>67</v>
      </c>
      <c r="B205" s="59" t="s">
        <v>28</v>
      </c>
      <c r="C205" s="282" t="s">
        <v>199</v>
      </c>
      <c r="D205" s="285"/>
      <c r="E205" s="286" t="s">
        <v>200</v>
      </c>
      <c r="F205" s="287"/>
      <c r="G205" s="288"/>
      <c r="H205" s="41">
        <v>5</v>
      </c>
      <c r="I205" s="41"/>
      <c r="J205" s="43"/>
      <c r="K205" s="77"/>
      <c r="L205" s="75"/>
      <c r="M205" s="143"/>
      <c r="N205" s="75"/>
      <c r="O205" s="75"/>
      <c r="P205" s="31"/>
      <c r="Q205" s="43"/>
      <c r="R205" s="16"/>
    </row>
    <row r="206" spans="1:18" hidden="1" x14ac:dyDescent="0.25">
      <c r="A206" s="61" t="s">
        <v>67</v>
      </c>
      <c r="B206" s="59" t="s">
        <v>28</v>
      </c>
      <c r="C206" s="282" t="s">
        <v>201</v>
      </c>
      <c r="D206" s="285"/>
      <c r="E206" s="286" t="s">
        <v>202</v>
      </c>
      <c r="F206" s="287"/>
      <c r="G206" s="288"/>
      <c r="H206" s="41">
        <v>5</v>
      </c>
      <c r="I206" s="41"/>
      <c r="J206" s="43"/>
      <c r="K206" s="77"/>
      <c r="L206" s="75"/>
      <c r="M206" s="143"/>
      <c r="N206" s="75"/>
      <c r="O206" s="75"/>
      <c r="P206" s="31"/>
      <c r="Q206" s="43"/>
      <c r="R206" s="16"/>
    </row>
    <row r="207" spans="1:18" hidden="1" x14ac:dyDescent="0.25">
      <c r="A207" s="61" t="s">
        <v>67</v>
      </c>
      <c r="B207" s="59" t="s">
        <v>28</v>
      </c>
      <c r="C207" s="282" t="s">
        <v>203</v>
      </c>
      <c r="D207" s="285"/>
      <c r="E207" s="286" t="s">
        <v>204</v>
      </c>
      <c r="F207" s="287"/>
      <c r="G207" s="288"/>
      <c r="H207" s="41">
        <v>7</v>
      </c>
      <c r="I207" s="41"/>
      <c r="J207" s="43"/>
      <c r="K207" s="77"/>
      <c r="L207" s="75"/>
      <c r="M207" s="143"/>
      <c r="N207" s="75"/>
      <c r="O207" s="75"/>
      <c r="P207" s="31"/>
      <c r="Q207" s="43"/>
      <c r="R207" s="16"/>
    </row>
    <row r="208" spans="1:18" hidden="1" x14ac:dyDescent="0.25">
      <c r="A208" s="61" t="s">
        <v>68</v>
      </c>
      <c r="B208" s="59" t="s">
        <v>28</v>
      </c>
      <c r="C208" s="282" t="s">
        <v>100</v>
      </c>
      <c r="D208" s="285"/>
      <c r="E208" s="286" t="s">
        <v>101</v>
      </c>
      <c r="F208" s="287"/>
      <c r="G208" s="288"/>
      <c r="H208" s="41">
        <v>5</v>
      </c>
      <c r="I208" s="41"/>
      <c r="J208" s="43"/>
      <c r="K208" s="77"/>
      <c r="L208" s="75"/>
      <c r="M208" s="143"/>
      <c r="N208" s="75"/>
      <c r="O208" s="75"/>
      <c r="P208" s="31"/>
      <c r="Q208" s="43"/>
      <c r="R208" s="16"/>
    </row>
    <row r="209" spans="1:18" hidden="1" x14ac:dyDescent="0.25">
      <c r="A209" s="61" t="s">
        <v>68</v>
      </c>
      <c r="B209" s="59" t="s">
        <v>28</v>
      </c>
      <c r="C209" s="282" t="s">
        <v>102</v>
      </c>
      <c r="D209" s="285"/>
      <c r="E209" s="286" t="s">
        <v>103</v>
      </c>
      <c r="F209" s="287"/>
      <c r="G209" s="288"/>
      <c r="H209" s="41">
        <v>7</v>
      </c>
      <c r="I209" s="41"/>
      <c r="J209" s="43"/>
      <c r="K209" s="77"/>
      <c r="L209" s="75"/>
      <c r="M209" s="143"/>
      <c r="N209" s="75"/>
      <c r="O209" s="75"/>
      <c r="P209" s="31"/>
      <c r="Q209" s="43"/>
      <c r="R209" s="16"/>
    </row>
    <row r="210" spans="1:18" hidden="1" x14ac:dyDescent="0.25">
      <c r="A210" s="61" t="s">
        <v>68</v>
      </c>
      <c r="B210" s="59" t="s">
        <v>18</v>
      </c>
      <c r="C210" s="282" t="s">
        <v>104</v>
      </c>
      <c r="D210" s="285"/>
      <c r="E210" s="286" t="s">
        <v>105</v>
      </c>
      <c r="F210" s="287"/>
      <c r="G210" s="288"/>
      <c r="H210" s="41">
        <v>5</v>
      </c>
      <c r="I210" s="41"/>
      <c r="J210" s="43"/>
      <c r="K210" s="77"/>
      <c r="L210" s="75"/>
      <c r="M210" s="143"/>
      <c r="N210" s="75"/>
      <c r="O210" s="75"/>
      <c r="P210" s="31"/>
      <c r="Q210" s="43"/>
      <c r="R210" s="16"/>
    </row>
    <row r="211" spans="1:18" hidden="1" x14ac:dyDescent="0.25">
      <c r="A211" s="61" t="s">
        <v>68</v>
      </c>
      <c r="B211" s="59" t="s">
        <v>28</v>
      </c>
      <c r="C211" s="282" t="s">
        <v>108</v>
      </c>
      <c r="D211" s="285"/>
      <c r="E211" s="286" t="s">
        <v>109</v>
      </c>
      <c r="F211" s="287"/>
      <c r="G211" s="288"/>
      <c r="H211" s="41">
        <v>5</v>
      </c>
      <c r="I211" s="41"/>
      <c r="J211" s="43"/>
      <c r="K211" s="77"/>
      <c r="L211" s="75"/>
      <c r="M211" s="143"/>
      <c r="N211" s="75"/>
      <c r="O211" s="75"/>
      <c r="P211" s="31"/>
      <c r="Q211" s="43"/>
      <c r="R211" s="16"/>
    </row>
    <row r="212" spans="1:18" hidden="1" x14ac:dyDescent="0.25">
      <c r="A212" s="61" t="s">
        <v>68</v>
      </c>
      <c r="B212" s="59" t="s">
        <v>18</v>
      </c>
      <c r="C212" s="282" t="s">
        <v>112</v>
      </c>
      <c r="D212" s="285"/>
      <c r="E212" s="286" t="s">
        <v>113</v>
      </c>
      <c r="F212" s="287"/>
      <c r="G212" s="288"/>
      <c r="H212" s="41">
        <v>5</v>
      </c>
      <c r="I212" s="41"/>
      <c r="J212" s="43"/>
      <c r="K212" s="77"/>
      <c r="L212" s="75"/>
      <c r="M212" s="143"/>
      <c r="N212" s="75"/>
      <c r="O212" s="75"/>
      <c r="P212" s="31"/>
      <c r="Q212" s="43"/>
      <c r="R212" s="16"/>
    </row>
    <row r="213" spans="1:18" hidden="1" x14ac:dyDescent="0.25">
      <c r="A213" s="61" t="s">
        <v>68</v>
      </c>
      <c r="B213" s="59" t="s">
        <v>28</v>
      </c>
      <c r="C213" s="282" t="s">
        <v>114</v>
      </c>
      <c r="D213" s="285"/>
      <c r="E213" s="286" t="s">
        <v>115</v>
      </c>
      <c r="F213" s="287"/>
      <c r="G213" s="288"/>
      <c r="H213" s="41">
        <v>4</v>
      </c>
      <c r="I213" s="41"/>
      <c r="J213" s="43"/>
      <c r="K213" s="77"/>
      <c r="L213" s="75"/>
      <c r="M213" s="143"/>
      <c r="N213" s="75"/>
      <c r="O213" s="75"/>
      <c r="P213" s="31"/>
      <c r="Q213" s="43"/>
      <c r="R213" s="16"/>
    </row>
    <row r="214" spans="1:18" hidden="1" x14ac:dyDescent="0.25">
      <c r="A214" s="61" t="s">
        <v>68</v>
      </c>
      <c r="B214" s="59" t="s">
        <v>28</v>
      </c>
      <c r="C214" s="282" t="s">
        <v>116</v>
      </c>
      <c r="D214" s="285"/>
      <c r="E214" s="286" t="s">
        <v>117</v>
      </c>
      <c r="F214" s="287"/>
      <c r="G214" s="288"/>
      <c r="H214" s="41">
        <v>5</v>
      </c>
      <c r="I214" s="41"/>
      <c r="J214" s="43"/>
      <c r="K214" s="77"/>
      <c r="L214" s="75"/>
      <c r="M214" s="143"/>
      <c r="N214" s="75"/>
      <c r="O214" s="75"/>
      <c r="P214" s="31"/>
      <c r="Q214" s="43"/>
      <c r="R214" s="16"/>
    </row>
    <row r="215" spans="1:18" hidden="1" x14ac:dyDescent="0.25">
      <c r="A215" s="61" t="s">
        <v>68</v>
      </c>
      <c r="B215" s="59" t="s">
        <v>28</v>
      </c>
      <c r="C215" s="282" t="s">
        <v>118</v>
      </c>
      <c r="D215" s="285"/>
      <c r="E215" s="286" t="s">
        <v>119</v>
      </c>
      <c r="F215" s="287"/>
      <c r="G215" s="288"/>
      <c r="H215" s="41">
        <v>7</v>
      </c>
      <c r="I215" s="41"/>
      <c r="J215" s="43"/>
      <c r="K215" s="77"/>
      <c r="L215" s="75"/>
      <c r="M215" s="143"/>
      <c r="N215" s="75"/>
      <c r="O215" s="75"/>
      <c r="P215" s="31"/>
      <c r="Q215" s="43"/>
      <c r="R215" s="16"/>
    </row>
    <row r="216" spans="1:18" hidden="1" x14ac:dyDescent="0.25">
      <c r="A216" s="61" t="s">
        <v>68</v>
      </c>
      <c r="B216" s="59" t="s">
        <v>18</v>
      </c>
      <c r="C216" s="282" t="s">
        <v>122</v>
      </c>
      <c r="D216" s="285"/>
      <c r="E216" s="286" t="s">
        <v>123</v>
      </c>
      <c r="F216" s="287"/>
      <c r="G216" s="288"/>
      <c r="H216" s="41">
        <v>5</v>
      </c>
      <c r="I216" s="41"/>
      <c r="J216" s="43"/>
      <c r="K216" s="77"/>
      <c r="L216" s="75"/>
      <c r="M216" s="143"/>
      <c r="N216" s="75"/>
      <c r="O216" s="75"/>
      <c r="P216" s="31"/>
      <c r="Q216" s="43"/>
      <c r="R216" s="16"/>
    </row>
    <row r="217" spans="1:18" hidden="1" x14ac:dyDescent="0.25">
      <c r="A217" s="61" t="s">
        <v>68</v>
      </c>
      <c r="B217" s="59" t="s">
        <v>18</v>
      </c>
      <c r="C217" s="282" t="s">
        <v>124</v>
      </c>
      <c r="D217" s="285"/>
      <c r="E217" s="286" t="s">
        <v>125</v>
      </c>
      <c r="F217" s="287"/>
      <c r="G217" s="288"/>
      <c r="H217" s="41">
        <v>7</v>
      </c>
      <c r="I217" s="41"/>
      <c r="J217" s="43"/>
      <c r="K217" s="77"/>
      <c r="L217" s="75"/>
      <c r="M217" s="143"/>
      <c r="N217" s="75"/>
      <c r="O217" s="75"/>
      <c r="P217" s="31"/>
      <c r="Q217" s="43"/>
      <c r="R217" s="16"/>
    </row>
    <row r="218" spans="1:18" hidden="1" x14ac:dyDescent="0.25">
      <c r="A218" s="61" t="s">
        <v>68</v>
      </c>
      <c r="B218" s="59" t="s">
        <v>28</v>
      </c>
      <c r="C218" s="282" t="s">
        <v>128</v>
      </c>
      <c r="D218" s="285"/>
      <c r="E218" s="286" t="s">
        <v>129</v>
      </c>
      <c r="F218" s="287"/>
      <c r="G218" s="288"/>
      <c r="H218" s="41">
        <v>5</v>
      </c>
      <c r="I218" s="41"/>
      <c r="J218" s="43"/>
      <c r="K218" s="77"/>
      <c r="L218" s="75"/>
      <c r="M218" s="143"/>
      <c r="N218" s="75"/>
      <c r="O218" s="75"/>
      <c r="P218" s="31"/>
      <c r="Q218" s="43"/>
      <c r="R218" s="16"/>
    </row>
    <row r="219" spans="1:18" hidden="1" x14ac:dyDescent="0.25">
      <c r="A219" s="61" t="s">
        <v>68</v>
      </c>
      <c r="B219" s="59" t="s">
        <v>28</v>
      </c>
      <c r="C219" s="282" t="s">
        <v>130</v>
      </c>
      <c r="D219" s="285"/>
      <c r="E219" s="286" t="s">
        <v>131</v>
      </c>
      <c r="F219" s="287"/>
      <c r="G219" s="288"/>
      <c r="H219" s="41">
        <v>7</v>
      </c>
      <c r="I219" s="41"/>
      <c r="J219" s="43"/>
      <c r="K219" s="77"/>
      <c r="L219" s="75"/>
      <c r="M219" s="143"/>
      <c r="N219" s="75"/>
      <c r="O219" s="75"/>
      <c r="P219" s="31"/>
      <c r="Q219" s="43"/>
      <c r="R219" s="16"/>
    </row>
    <row r="220" spans="1:18" hidden="1" x14ac:dyDescent="0.25">
      <c r="A220" s="61" t="s">
        <v>68</v>
      </c>
      <c r="B220" s="59" t="s">
        <v>28</v>
      </c>
      <c r="C220" s="282" t="s">
        <v>140</v>
      </c>
      <c r="D220" s="285"/>
      <c r="E220" s="286" t="s">
        <v>141</v>
      </c>
      <c r="F220" s="287"/>
      <c r="G220" s="288"/>
      <c r="H220" s="41">
        <v>5</v>
      </c>
      <c r="I220" s="41"/>
      <c r="J220" s="43"/>
      <c r="K220" s="77"/>
      <c r="L220" s="75"/>
      <c r="M220" s="143"/>
      <c r="N220" s="75"/>
      <c r="O220" s="75"/>
      <c r="P220" s="31"/>
      <c r="Q220" s="43"/>
      <c r="R220" s="16"/>
    </row>
    <row r="221" spans="1:18" hidden="1" x14ac:dyDescent="0.25">
      <c r="A221" s="61" t="s">
        <v>68</v>
      </c>
      <c r="B221" s="59" t="s">
        <v>28</v>
      </c>
      <c r="C221" s="282" t="s">
        <v>183</v>
      </c>
      <c r="D221" s="285"/>
      <c r="E221" s="286" t="s">
        <v>184</v>
      </c>
      <c r="F221" s="287"/>
      <c r="G221" s="288"/>
      <c r="H221" s="41">
        <v>5</v>
      </c>
      <c r="I221" s="41"/>
      <c r="J221" s="43"/>
      <c r="K221" s="77"/>
      <c r="L221" s="75"/>
      <c r="M221" s="143"/>
      <c r="N221" s="75"/>
      <c r="O221" s="75"/>
      <c r="P221" s="31"/>
      <c r="Q221" s="43"/>
      <c r="R221" s="16"/>
    </row>
    <row r="222" spans="1:18" hidden="1" x14ac:dyDescent="0.25">
      <c r="A222" s="61" t="s">
        <v>68</v>
      </c>
      <c r="B222" s="59" t="s">
        <v>28</v>
      </c>
      <c r="C222" s="282" t="s">
        <v>185</v>
      </c>
      <c r="D222" s="285"/>
      <c r="E222" s="286" t="s">
        <v>186</v>
      </c>
      <c r="F222" s="287"/>
      <c r="G222" s="288"/>
      <c r="H222" s="41">
        <v>7</v>
      </c>
      <c r="I222" s="41"/>
      <c r="J222" s="43"/>
      <c r="K222" s="77"/>
      <c r="L222" s="75"/>
      <c r="M222" s="143"/>
      <c r="N222" s="75"/>
      <c r="O222" s="75"/>
      <c r="P222" s="31"/>
      <c r="Q222" s="43"/>
      <c r="R222" s="16"/>
    </row>
    <row r="223" spans="1:18" hidden="1" x14ac:dyDescent="0.25">
      <c r="A223" s="61" t="s">
        <v>68</v>
      </c>
      <c r="B223" s="59" t="s">
        <v>28</v>
      </c>
      <c r="C223" s="282" t="s">
        <v>187</v>
      </c>
      <c r="D223" s="285"/>
      <c r="E223" s="286" t="s">
        <v>188</v>
      </c>
      <c r="F223" s="287"/>
      <c r="G223" s="288"/>
      <c r="H223" s="41">
        <v>5</v>
      </c>
      <c r="I223" s="41"/>
      <c r="J223" s="43"/>
      <c r="K223" s="77"/>
      <c r="L223" s="75"/>
      <c r="M223" s="143"/>
      <c r="N223" s="75"/>
      <c r="O223" s="75"/>
      <c r="P223" s="31"/>
      <c r="Q223" s="43"/>
      <c r="R223" s="16"/>
    </row>
    <row r="224" spans="1:18" hidden="1" x14ac:dyDescent="0.25">
      <c r="A224" s="61" t="s">
        <v>68</v>
      </c>
      <c r="B224" s="59" t="s">
        <v>28</v>
      </c>
      <c r="C224" s="282" t="s">
        <v>189</v>
      </c>
      <c r="D224" s="285"/>
      <c r="E224" s="286" t="s">
        <v>190</v>
      </c>
      <c r="F224" s="287"/>
      <c r="G224" s="288"/>
      <c r="H224" s="41">
        <v>7</v>
      </c>
      <c r="I224" s="41"/>
      <c r="J224" s="43"/>
      <c r="K224" s="77"/>
      <c r="L224" s="75"/>
      <c r="M224" s="143"/>
      <c r="N224" s="75"/>
      <c r="O224" s="75"/>
      <c r="P224" s="31"/>
      <c r="Q224" s="43"/>
      <c r="R224" s="16"/>
    </row>
    <row r="225" spans="1:18" hidden="1" x14ac:dyDescent="0.25">
      <c r="A225" s="61" t="s">
        <v>68</v>
      </c>
      <c r="B225" s="59" t="s">
        <v>28</v>
      </c>
      <c r="C225" s="282" t="s">
        <v>191</v>
      </c>
      <c r="D225" s="285"/>
      <c r="E225" s="286" t="s">
        <v>192</v>
      </c>
      <c r="F225" s="287"/>
      <c r="G225" s="288"/>
      <c r="H225" s="41">
        <v>5</v>
      </c>
      <c r="I225" s="41"/>
      <c r="J225" s="43"/>
      <c r="K225" s="77"/>
      <c r="L225" s="75"/>
      <c r="M225" s="143"/>
      <c r="N225" s="75"/>
      <c r="O225" s="75"/>
      <c r="P225" s="31"/>
      <c r="Q225" s="43"/>
      <c r="R225" s="16"/>
    </row>
    <row r="226" spans="1:18" hidden="1" x14ac:dyDescent="0.25">
      <c r="A226" s="61" t="s">
        <v>68</v>
      </c>
      <c r="B226" s="59" t="s">
        <v>28</v>
      </c>
      <c r="C226" s="282" t="s">
        <v>193</v>
      </c>
      <c r="D226" s="285"/>
      <c r="E226" s="286" t="s">
        <v>194</v>
      </c>
      <c r="F226" s="287"/>
      <c r="G226" s="288"/>
      <c r="H226" s="41">
        <v>7</v>
      </c>
      <c r="I226" s="41"/>
      <c r="J226" s="43"/>
      <c r="K226" s="77"/>
      <c r="L226" s="75"/>
      <c r="M226" s="143"/>
      <c r="N226" s="75"/>
      <c r="O226" s="75"/>
      <c r="P226" s="31"/>
      <c r="Q226" s="43"/>
      <c r="R226" s="16"/>
    </row>
    <row r="227" spans="1:18" hidden="1" x14ac:dyDescent="0.25">
      <c r="A227" s="61" t="s">
        <v>68</v>
      </c>
      <c r="B227" s="59" t="s">
        <v>18</v>
      </c>
      <c r="C227" s="282" t="s">
        <v>195</v>
      </c>
      <c r="D227" s="285"/>
      <c r="E227" s="286" t="s">
        <v>196</v>
      </c>
      <c r="F227" s="287"/>
      <c r="G227" s="288"/>
      <c r="H227" s="41">
        <v>5</v>
      </c>
      <c r="I227" s="41"/>
      <c r="J227" s="43"/>
      <c r="K227" s="77"/>
      <c r="L227" s="75"/>
      <c r="M227" s="143"/>
      <c r="N227" s="75"/>
      <c r="O227" s="75"/>
      <c r="P227" s="31"/>
      <c r="Q227" s="43"/>
      <c r="R227" s="16"/>
    </row>
    <row r="228" spans="1:18" hidden="1" x14ac:dyDescent="0.25">
      <c r="A228" s="61" t="s">
        <v>68</v>
      </c>
      <c r="B228" s="59" t="s">
        <v>18</v>
      </c>
      <c r="C228" s="282" t="s">
        <v>197</v>
      </c>
      <c r="D228" s="285"/>
      <c r="E228" s="286" t="s">
        <v>198</v>
      </c>
      <c r="F228" s="287"/>
      <c r="G228" s="288"/>
      <c r="H228" s="41">
        <v>7</v>
      </c>
      <c r="I228" s="41"/>
      <c r="J228" s="43"/>
      <c r="K228" s="77"/>
      <c r="L228" s="75"/>
      <c r="M228" s="143"/>
      <c r="N228" s="75"/>
      <c r="O228" s="75"/>
      <c r="P228" s="31"/>
      <c r="Q228" s="43"/>
      <c r="R228" s="16"/>
    </row>
    <row r="229" spans="1:18" hidden="1" x14ac:dyDescent="0.25">
      <c r="A229" s="61" t="s">
        <v>68</v>
      </c>
      <c r="B229" s="59" t="s">
        <v>28</v>
      </c>
      <c r="C229" s="282" t="s">
        <v>199</v>
      </c>
      <c r="D229" s="285"/>
      <c r="E229" s="286" t="s">
        <v>200</v>
      </c>
      <c r="F229" s="287"/>
      <c r="G229" s="288"/>
      <c r="H229" s="41">
        <v>5</v>
      </c>
      <c r="I229" s="41"/>
      <c r="J229" s="43"/>
      <c r="K229" s="77"/>
      <c r="L229" s="75"/>
      <c r="M229" s="143"/>
      <c r="N229" s="75"/>
      <c r="O229" s="75"/>
      <c r="P229" s="31"/>
      <c r="Q229" s="43"/>
      <c r="R229" s="16"/>
    </row>
    <row r="230" spans="1:18" hidden="1" x14ac:dyDescent="0.25">
      <c r="A230" s="61" t="s">
        <v>68</v>
      </c>
      <c r="B230" s="59" t="s">
        <v>28</v>
      </c>
      <c r="C230" s="282" t="s">
        <v>201</v>
      </c>
      <c r="D230" s="285"/>
      <c r="E230" s="286" t="s">
        <v>202</v>
      </c>
      <c r="F230" s="287"/>
      <c r="G230" s="288"/>
      <c r="H230" s="41">
        <v>5</v>
      </c>
      <c r="I230" s="41"/>
      <c r="J230" s="43"/>
      <c r="K230" s="77"/>
      <c r="L230" s="75"/>
      <c r="M230" s="143"/>
      <c r="N230" s="75"/>
      <c r="O230" s="75"/>
      <c r="P230" s="31"/>
      <c r="Q230" s="43"/>
      <c r="R230" s="16"/>
    </row>
    <row r="231" spans="1:18" hidden="1" x14ac:dyDescent="0.25">
      <c r="A231" s="61" t="s">
        <v>68</v>
      </c>
      <c r="B231" s="59" t="s">
        <v>28</v>
      </c>
      <c r="C231" s="282" t="s">
        <v>203</v>
      </c>
      <c r="D231" s="285"/>
      <c r="E231" s="286" t="s">
        <v>204</v>
      </c>
      <c r="F231" s="287"/>
      <c r="G231" s="288"/>
      <c r="H231" s="41">
        <v>7</v>
      </c>
      <c r="I231" s="41"/>
      <c r="J231" s="43"/>
      <c r="K231" s="77"/>
      <c r="L231" s="75"/>
      <c r="M231" s="143"/>
      <c r="N231" s="75"/>
      <c r="O231" s="75"/>
      <c r="P231" s="31"/>
      <c r="Q231" s="43"/>
      <c r="R231" s="16"/>
    </row>
    <row r="232" spans="1:18" hidden="1" x14ac:dyDescent="0.25">
      <c r="A232" s="61" t="s">
        <v>68</v>
      </c>
      <c r="B232" s="59" t="s">
        <v>28</v>
      </c>
      <c r="C232" s="282" t="s">
        <v>205</v>
      </c>
      <c r="D232" s="285"/>
      <c r="E232" s="286" t="s">
        <v>206</v>
      </c>
      <c r="F232" s="287"/>
      <c r="G232" s="288"/>
      <c r="H232" s="41">
        <v>5</v>
      </c>
      <c r="I232" s="41"/>
      <c r="J232" s="43"/>
      <c r="K232" s="77"/>
      <c r="L232" s="75"/>
      <c r="M232" s="143"/>
      <c r="N232" s="75"/>
      <c r="O232" s="75"/>
      <c r="P232" s="31"/>
      <c r="Q232" s="43"/>
      <c r="R232" s="16"/>
    </row>
    <row r="233" spans="1:18" hidden="1" x14ac:dyDescent="0.25">
      <c r="A233" s="61" t="s">
        <v>68</v>
      </c>
      <c r="B233" s="59" t="s">
        <v>28</v>
      </c>
      <c r="C233" s="282" t="s">
        <v>207</v>
      </c>
      <c r="D233" s="285"/>
      <c r="E233" s="286" t="s">
        <v>208</v>
      </c>
      <c r="F233" s="287"/>
      <c r="G233" s="288"/>
      <c r="H233" s="41">
        <v>7</v>
      </c>
      <c r="I233" s="41"/>
      <c r="J233" s="43"/>
      <c r="K233" s="77"/>
      <c r="L233" s="75"/>
      <c r="M233" s="143"/>
      <c r="N233" s="75"/>
      <c r="O233" s="75"/>
      <c r="P233" s="31"/>
      <c r="Q233" s="43"/>
      <c r="R233" s="16"/>
    </row>
    <row r="234" spans="1:18" hidden="1" x14ac:dyDescent="0.25">
      <c r="A234" s="61" t="s">
        <v>68</v>
      </c>
      <c r="B234" s="59" t="s">
        <v>28</v>
      </c>
      <c r="C234" s="282" t="s">
        <v>209</v>
      </c>
      <c r="D234" s="285"/>
      <c r="E234" s="286" t="s">
        <v>210</v>
      </c>
      <c r="F234" s="287"/>
      <c r="G234" s="288"/>
      <c r="H234" s="41">
        <v>5</v>
      </c>
      <c r="I234" s="41"/>
      <c r="J234" s="43"/>
      <c r="K234" s="77"/>
      <c r="L234" s="75"/>
      <c r="M234" s="143"/>
      <c r="N234" s="75"/>
      <c r="O234" s="75"/>
      <c r="P234" s="31"/>
      <c r="Q234" s="43"/>
      <c r="R234" s="16"/>
    </row>
    <row r="235" spans="1:18" s="118" customFormat="1" ht="13" hidden="1" x14ac:dyDescent="0.3">
      <c r="A235" s="61" t="s">
        <v>836</v>
      </c>
      <c r="B235" s="207"/>
      <c r="C235" s="404" t="s">
        <v>932</v>
      </c>
      <c r="D235" s="473"/>
      <c r="E235" s="473"/>
      <c r="F235" s="473"/>
      <c r="G235" s="474"/>
      <c r="H235" s="215" t="s">
        <v>935</v>
      </c>
      <c r="I235" s="208"/>
      <c r="J235" s="209"/>
      <c r="K235" s="210"/>
      <c r="L235" s="211"/>
      <c r="M235" s="212"/>
      <c r="N235" s="211"/>
      <c r="O235" s="211"/>
      <c r="P235" s="213"/>
      <c r="Q235" s="209"/>
      <c r="R235" s="214"/>
    </row>
    <row r="236" spans="1:18" hidden="1" x14ac:dyDescent="0.25">
      <c r="A236" s="61" t="s">
        <v>836</v>
      </c>
      <c r="B236" s="59" t="s">
        <v>18</v>
      </c>
      <c r="C236" s="282" t="s">
        <v>211</v>
      </c>
      <c r="D236" s="285"/>
      <c r="E236" s="396" t="s">
        <v>212</v>
      </c>
      <c r="F236" s="397"/>
      <c r="G236" s="285"/>
      <c r="H236" s="41">
        <v>5</v>
      </c>
      <c r="I236" s="41"/>
      <c r="J236" s="43"/>
      <c r="K236" s="77"/>
      <c r="L236" s="75"/>
      <c r="M236" s="143"/>
      <c r="N236" s="75"/>
      <c r="O236" s="75"/>
      <c r="P236" s="31"/>
      <c r="Q236" s="43"/>
      <c r="R236" s="16"/>
    </row>
    <row r="237" spans="1:18" hidden="1" x14ac:dyDescent="0.25">
      <c r="A237" s="61" t="s">
        <v>836</v>
      </c>
      <c r="B237" s="59" t="s">
        <v>28</v>
      </c>
      <c r="C237" s="282" t="s">
        <v>213</v>
      </c>
      <c r="D237" s="285"/>
      <c r="E237" s="396" t="s">
        <v>214</v>
      </c>
      <c r="F237" s="397"/>
      <c r="G237" s="285"/>
      <c r="H237" s="41">
        <v>5</v>
      </c>
      <c r="I237" s="41"/>
      <c r="J237" s="43"/>
      <c r="K237" s="77"/>
      <c r="L237" s="75"/>
      <c r="M237" s="143"/>
      <c r="N237" s="75"/>
      <c r="O237" s="75"/>
      <c r="P237" s="31"/>
      <c r="Q237" s="43"/>
      <c r="R237" s="16"/>
    </row>
    <row r="238" spans="1:18" ht="13" hidden="1" x14ac:dyDescent="0.3">
      <c r="A238" s="206" t="s">
        <v>836</v>
      </c>
      <c r="B238" s="207"/>
      <c r="C238" s="404" t="s">
        <v>216</v>
      </c>
      <c r="D238" s="476"/>
      <c r="E238" s="476"/>
      <c r="F238" s="476"/>
      <c r="G238" s="405"/>
      <c r="H238" s="215" t="s">
        <v>929</v>
      </c>
      <c r="I238" s="208"/>
      <c r="J238" s="209"/>
      <c r="K238" s="210"/>
      <c r="L238" s="211"/>
      <c r="M238" s="212"/>
      <c r="N238" s="211"/>
      <c r="O238" s="211"/>
      <c r="P238" s="213"/>
      <c r="Q238" s="209"/>
      <c r="R238" s="214"/>
    </row>
    <row r="239" spans="1:18" hidden="1" x14ac:dyDescent="0.25">
      <c r="A239" s="61" t="s">
        <v>836</v>
      </c>
      <c r="B239" s="59" t="s">
        <v>28</v>
      </c>
      <c r="C239" s="282" t="s">
        <v>215</v>
      </c>
      <c r="D239" s="285"/>
      <c r="E239" s="396" t="s">
        <v>216</v>
      </c>
      <c r="F239" s="397"/>
      <c r="G239" s="285"/>
      <c r="H239" s="41">
        <v>2</v>
      </c>
      <c r="I239" s="41"/>
      <c r="J239" s="43"/>
      <c r="K239" s="77"/>
      <c r="L239" s="75"/>
      <c r="M239" s="143"/>
      <c r="N239" s="75"/>
      <c r="O239" s="75"/>
      <c r="P239" s="31"/>
      <c r="Q239" s="43"/>
      <c r="R239" s="16"/>
    </row>
    <row r="240" spans="1:18" hidden="1" x14ac:dyDescent="0.25">
      <c r="A240" s="61" t="s">
        <v>836</v>
      </c>
      <c r="B240" s="59" t="s">
        <v>28</v>
      </c>
      <c r="C240" s="282" t="s">
        <v>217</v>
      </c>
      <c r="D240" s="285"/>
      <c r="E240" s="396" t="s">
        <v>218</v>
      </c>
      <c r="F240" s="397"/>
      <c r="G240" s="285"/>
      <c r="H240" s="41">
        <v>5</v>
      </c>
      <c r="I240" s="41"/>
      <c r="J240" s="43"/>
      <c r="K240" s="77"/>
      <c r="L240" s="75"/>
      <c r="M240" s="143"/>
      <c r="N240" s="75"/>
      <c r="O240" s="75"/>
      <c r="P240" s="31"/>
      <c r="Q240" s="43"/>
      <c r="R240" s="16"/>
    </row>
    <row r="241" spans="1:18" hidden="1" x14ac:dyDescent="0.25">
      <c r="A241" s="61" t="s">
        <v>836</v>
      </c>
      <c r="B241" s="59" t="s">
        <v>28</v>
      </c>
      <c r="C241" s="282" t="s">
        <v>219</v>
      </c>
      <c r="D241" s="285"/>
      <c r="E241" s="396" t="s">
        <v>220</v>
      </c>
      <c r="F241" s="397"/>
      <c r="G241" s="285"/>
      <c r="H241" s="41">
        <v>5</v>
      </c>
      <c r="I241" s="41"/>
      <c r="J241" s="43"/>
      <c r="K241" s="77"/>
      <c r="L241" s="75"/>
      <c r="M241" s="143"/>
      <c r="N241" s="75"/>
      <c r="O241" s="75"/>
      <c r="P241" s="31"/>
      <c r="Q241" s="43"/>
      <c r="R241" s="16"/>
    </row>
    <row r="242" spans="1:18" hidden="1" x14ac:dyDescent="0.25">
      <c r="A242" s="61" t="s">
        <v>836</v>
      </c>
      <c r="B242" s="59" t="s">
        <v>28</v>
      </c>
      <c r="C242" s="282" t="s">
        <v>221</v>
      </c>
      <c r="D242" s="285"/>
      <c r="E242" s="396" t="s">
        <v>222</v>
      </c>
      <c r="F242" s="397"/>
      <c r="G242" s="285"/>
      <c r="H242" s="41">
        <v>5</v>
      </c>
      <c r="I242" s="41"/>
      <c r="J242" s="43"/>
      <c r="K242" s="77"/>
      <c r="L242" s="75"/>
      <c r="M242" s="143"/>
      <c r="N242" s="75"/>
      <c r="O242" s="75"/>
      <c r="P242" s="31"/>
      <c r="Q242" s="43"/>
      <c r="R242" s="16"/>
    </row>
    <row r="243" spans="1:18" hidden="1" x14ac:dyDescent="0.25">
      <c r="A243" s="61" t="s">
        <v>836</v>
      </c>
      <c r="B243" s="59" t="s">
        <v>28</v>
      </c>
      <c r="C243" s="282" t="s">
        <v>223</v>
      </c>
      <c r="D243" s="285"/>
      <c r="E243" s="396" t="s">
        <v>224</v>
      </c>
      <c r="F243" s="397"/>
      <c r="G243" s="285"/>
      <c r="H243" s="41">
        <v>5</v>
      </c>
      <c r="I243" s="41"/>
      <c r="J243" s="43"/>
      <c r="K243" s="77"/>
      <c r="L243" s="75"/>
      <c r="M243" s="143"/>
      <c r="N243" s="75"/>
      <c r="O243" s="75"/>
      <c r="P243" s="31"/>
      <c r="Q243" s="43"/>
      <c r="R243" s="16"/>
    </row>
    <row r="244" spans="1:18" hidden="1" x14ac:dyDescent="0.25">
      <c r="A244" s="61" t="s">
        <v>836</v>
      </c>
      <c r="B244" s="59" t="s">
        <v>18</v>
      </c>
      <c r="C244" s="282" t="s">
        <v>76</v>
      </c>
      <c r="D244" s="285"/>
      <c r="E244" s="396" t="s">
        <v>77</v>
      </c>
      <c r="F244" s="397"/>
      <c r="G244" s="285"/>
      <c r="H244" s="41">
        <v>5</v>
      </c>
      <c r="I244" s="41"/>
      <c r="J244" s="43"/>
      <c r="K244" s="77"/>
      <c r="L244" s="75"/>
      <c r="M244" s="143"/>
      <c r="N244" s="75"/>
      <c r="O244" s="75"/>
      <c r="P244" s="31"/>
      <c r="Q244" s="43"/>
      <c r="R244" s="16"/>
    </row>
    <row r="245" spans="1:18" hidden="1" x14ac:dyDescent="0.25">
      <c r="A245" s="61" t="s">
        <v>836</v>
      </c>
      <c r="B245" s="59" t="s">
        <v>28</v>
      </c>
      <c r="C245" s="282" t="s">
        <v>225</v>
      </c>
      <c r="D245" s="285"/>
      <c r="E245" s="396" t="s">
        <v>226</v>
      </c>
      <c r="F245" s="397"/>
      <c r="G245" s="285"/>
      <c r="H245" s="41">
        <v>5</v>
      </c>
      <c r="I245" s="41"/>
      <c r="J245" s="43"/>
      <c r="K245" s="77"/>
      <c r="L245" s="75"/>
      <c r="M245" s="143"/>
      <c r="N245" s="75"/>
      <c r="O245" s="75"/>
      <c r="P245" s="31"/>
      <c r="Q245" s="43"/>
      <c r="R245" s="16"/>
    </row>
    <row r="246" spans="1:18" hidden="1" x14ac:dyDescent="0.25">
      <c r="A246" s="61" t="s">
        <v>836</v>
      </c>
      <c r="B246" s="59" t="s">
        <v>144</v>
      </c>
      <c r="C246" s="282" t="s">
        <v>145</v>
      </c>
      <c r="D246" s="285"/>
      <c r="E246" s="396" t="s">
        <v>146</v>
      </c>
      <c r="F246" s="397"/>
      <c r="G246" s="285"/>
      <c r="H246" s="41">
        <v>5</v>
      </c>
      <c r="I246" s="41"/>
      <c r="J246" s="43"/>
      <c r="K246" s="77"/>
      <c r="L246" s="75"/>
      <c r="M246" s="143"/>
      <c r="N246" s="75"/>
      <c r="O246" s="75"/>
      <c r="P246" s="31"/>
      <c r="Q246" s="43"/>
      <c r="R246" s="16"/>
    </row>
    <row r="247" spans="1:18" s="118" customFormat="1" ht="13" hidden="1" x14ac:dyDescent="0.3">
      <c r="A247" s="61" t="s">
        <v>836</v>
      </c>
      <c r="B247" s="207"/>
      <c r="C247" s="475" t="s">
        <v>933</v>
      </c>
      <c r="D247" s="473"/>
      <c r="E247" s="473"/>
      <c r="F247" s="473"/>
      <c r="G247" s="474"/>
      <c r="H247" s="215" t="s">
        <v>934</v>
      </c>
      <c r="I247" s="208"/>
      <c r="J247" s="209"/>
      <c r="K247" s="210"/>
      <c r="L247" s="211"/>
      <c r="M247" s="212"/>
      <c r="N247" s="211"/>
      <c r="O247" s="211"/>
      <c r="P247" s="213"/>
      <c r="Q247" s="209"/>
      <c r="R247" s="214"/>
    </row>
    <row r="248" spans="1:18" hidden="1" x14ac:dyDescent="0.25">
      <c r="A248" s="61" t="s">
        <v>836</v>
      </c>
      <c r="B248" s="59" t="s">
        <v>18</v>
      </c>
      <c r="C248" s="282" t="s">
        <v>76</v>
      </c>
      <c r="D248" s="285"/>
      <c r="E248" s="396" t="s">
        <v>77</v>
      </c>
      <c r="F248" s="397"/>
      <c r="G248" s="285"/>
      <c r="H248" s="41">
        <v>5</v>
      </c>
      <c r="I248" s="41"/>
      <c r="J248" s="43"/>
      <c r="K248" s="77"/>
      <c r="L248" s="75"/>
      <c r="M248" s="143"/>
      <c r="N248" s="75"/>
      <c r="O248" s="75"/>
      <c r="P248" s="31"/>
      <c r="Q248" s="43"/>
      <c r="R248" s="16"/>
    </row>
    <row r="249" spans="1:18" hidden="1" x14ac:dyDescent="0.25">
      <c r="A249" s="61" t="s">
        <v>836</v>
      </c>
      <c r="B249" s="59" t="s">
        <v>28</v>
      </c>
      <c r="C249" s="282" t="s">
        <v>114</v>
      </c>
      <c r="D249" s="285"/>
      <c r="E249" s="286" t="s">
        <v>115</v>
      </c>
      <c r="F249" s="287"/>
      <c r="G249" s="288"/>
      <c r="H249" s="226">
        <v>5</v>
      </c>
      <c r="I249" s="41"/>
      <c r="J249" s="43"/>
      <c r="K249" s="77"/>
      <c r="L249" s="75"/>
      <c r="M249" s="143"/>
      <c r="N249" s="75"/>
      <c r="O249" s="75"/>
      <c r="P249" s="31"/>
      <c r="Q249" s="43"/>
      <c r="R249" s="16"/>
    </row>
    <row r="250" spans="1:18" hidden="1" x14ac:dyDescent="0.25">
      <c r="A250" s="61" t="s">
        <v>836</v>
      </c>
      <c r="B250" s="59" t="s">
        <v>28</v>
      </c>
      <c r="C250" s="282" t="s">
        <v>142</v>
      </c>
      <c r="D250" s="285"/>
      <c r="E250" s="396" t="s">
        <v>143</v>
      </c>
      <c r="F250" s="397"/>
      <c r="G250" s="285"/>
      <c r="H250" s="41">
        <v>7</v>
      </c>
      <c r="I250" s="41"/>
      <c r="J250" s="43"/>
      <c r="K250" s="77"/>
      <c r="L250" s="75"/>
      <c r="M250" s="143"/>
      <c r="N250" s="75"/>
      <c r="O250" s="75"/>
      <c r="P250" s="31"/>
      <c r="Q250" s="43"/>
      <c r="R250" s="16"/>
    </row>
    <row r="251" spans="1:18" hidden="1" x14ac:dyDescent="0.25">
      <c r="A251" s="61" t="s">
        <v>836</v>
      </c>
      <c r="B251" s="59" t="s">
        <v>144</v>
      </c>
      <c r="C251" s="282" t="s">
        <v>145</v>
      </c>
      <c r="D251" s="285"/>
      <c r="E251" s="396" t="s">
        <v>146</v>
      </c>
      <c r="F251" s="397"/>
      <c r="G251" s="285"/>
      <c r="H251" s="41">
        <v>5</v>
      </c>
      <c r="I251" s="41"/>
      <c r="J251" s="43"/>
      <c r="K251" s="77"/>
      <c r="L251" s="75"/>
      <c r="M251" s="143"/>
      <c r="N251" s="75"/>
      <c r="O251" s="75"/>
      <c r="P251" s="31"/>
      <c r="Q251" s="43"/>
      <c r="R251" s="16"/>
    </row>
    <row r="252" spans="1:18" hidden="1" x14ac:dyDescent="0.25">
      <c r="A252" s="61" t="s">
        <v>836</v>
      </c>
      <c r="B252" s="59" t="s">
        <v>28</v>
      </c>
      <c r="C252" s="282" t="s">
        <v>217</v>
      </c>
      <c r="D252" s="285"/>
      <c r="E252" s="396" t="s">
        <v>218</v>
      </c>
      <c r="F252" s="397"/>
      <c r="G252" s="285"/>
      <c r="H252" s="41">
        <v>5</v>
      </c>
      <c r="I252" s="41"/>
      <c r="J252" s="43"/>
      <c r="K252" s="77"/>
      <c r="L252" s="75"/>
      <c r="M252" s="143"/>
      <c r="N252" s="75"/>
      <c r="O252" s="75"/>
      <c r="P252" s="31"/>
      <c r="Q252" s="43"/>
      <c r="R252" s="16"/>
    </row>
    <row r="253" spans="1:18" hidden="1" x14ac:dyDescent="0.25">
      <c r="A253" s="61" t="s">
        <v>836</v>
      </c>
      <c r="B253" s="59" t="s">
        <v>28</v>
      </c>
      <c r="C253" s="282" t="s">
        <v>219</v>
      </c>
      <c r="D253" s="285"/>
      <c r="E253" s="396" t="s">
        <v>220</v>
      </c>
      <c r="F253" s="397"/>
      <c r="G253" s="285"/>
      <c r="H253" s="41">
        <v>5</v>
      </c>
      <c r="I253" s="41"/>
      <c r="J253" s="43"/>
      <c r="K253" s="77"/>
      <c r="L253" s="75"/>
      <c r="M253" s="143"/>
      <c r="N253" s="75"/>
      <c r="O253" s="75"/>
      <c r="P253" s="31"/>
      <c r="Q253" s="43"/>
      <c r="R253" s="16"/>
    </row>
    <row r="254" spans="1:18" hidden="1" x14ac:dyDescent="0.25">
      <c r="A254" s="61" t="s">
        <v>836</v>
      </c>
      <c r="B254" s="59" t="s">
        <v>28</v>
      </c>
      <c r="C254" s="282" t="s">
        <v>221</v>
      </c>
      <c r="D254" s="285"/>
      <c r="E254" s="396" t="s">
        <v>222</v>
      </c>
      <c r="F254" s="397"/>
      <c r="G254" s="285"/>
      <c r="H254" s="41">
        <v>5</v>
      </c>
      <c r="I254" s="41"/>
      <c r="J254" s="43"/>
      <c r="K254" s="77"/>
      <c r="L254" s="75"/>
      <c r="M254" s="143"/>
      <c r="N254" s="75"/>
      <c r="O254" s="75"/>
      <c r="P254" s="31"/>
      <c r="Q254" s="43"/>
      <c r="R254" s="16"/>
    </row>
    <row r="255" spans="1:18" hidden="1" x14ac:dyDescent="0.25">
      <c r="A255" s="61" t="s">
        <v>836</v>
      </c>
      <c r="B255" s="59" t="s">
        <v>28</v>
      </c>
      <c r="C255" s="282" t="s">
        <v>223</v>
      </c>
      <c r="D255" s="285"/>
      <c r="E255" s="396" t="s">
        <v>224</v>
      </c>
      <c r="F255" s="397"/>
      <c r="G255" s="285"/>
      <c r="H255" s="41">
        <v>5</v>
      </c>
      <c r="I255" s="41"/>
      <c r="J255" s="43"/>
      <c r="K255" s="77"/>
      <c r="L255" s="75"/>
      <c r="M255" s="143"/>
      <c r="N255" s="75"/>
      <c r="O255" s="75"/>
      <c r="P255" s="31"/>
      <c r="Q255" s="43"/>
      <c r="R255" s="16"/>
    </row>
    <row r="256" spans="1:18" hidden="1" x14ac:dyDescent="0.25">
      <c r="A256" s="61" t="s">
        <v>836</v>
      </c>
      <c r="B256" s="59" t="s">
        <v>28</v>
      </c>
      <c r="C256" s="282" t="s">
        <v>225</v>
      </c>
      <c r="D256" s="285"/>
      <c r="E256" s="396" t="s">
        <v>226</v>
      </c>
      <c r="F256" s="397"/>
      <c r="G256" s="285"/>
      <c r="H256" s="41">
        <v>5</v>
      </c>
      <c r="I256" s="41"/>
      <c r="J256" s="43"/>
      <c r="K256" s="77"/>
      <c r="L256" s="75"/>
      <c r="M256" s="143"/>
      <c r="N256" s="75"/>
      <c r="O256" s="75"/>
      <c r="P256" s="31"/>
      <c r="Q256" s="43"/>
      <c r="R256" s="16"/>
    </row>
    <row r="257" spans="1:18" s="118" customFormat="1" ht="13" hidden="1" x14ac:dyDescent="0.3">
      <c r="A257" s="206" t="s">
        <v>838</v>
      </c>
      <c r="B257" s="207"/>
      <c r="C257" s="404" t="s">
        <v>227</v>
      </c>
      <c r="D257" s="405"/>
      <c r="E257" s="216" t="s">
        <v>228</v>
      </c>
      <c r="F257" s="217"/>
      <c r="G257" s="218"/>
      <c r="H257" s="219" t="s">
        <v>929</v>
      </c>
      <c r="I257" s="208"/>
      <c r="K257" s="210"/>
      <c r="L257" s="211"/>
      <c r="M257" s="212"/>
      <c r="N257" s="211"/>
      <c r="O257" s="211"/>
      <c r="P257" s="213"/>
      <c r="Q257" s="209"/>
      <c r="R257" s="214"/>
    </row>
    <row r="258" spans="1:18" hidden="1" x14ac:dyDescent="0.25">
      <c r="A258" s="61" t="s">
        <v>838</v>
      </c>
      <c r="B258" s="59" t="s">
        <v>18</v>
      </c>
      <c r="C258" s="205"/>
      <c r="D258" s="205"/>
      <c r="E258" s="396" t="s">
        <v>928</v>
      </c>
      <c r="F258" s="397"/>
      <c r="G258" s="285"/>
      <c r="H258" s="41">
        <v>2</v>
      </c>
      <c r="I258" s="41"/>
      <c r="J258" s="43"/>
      <c r="K258" s="77"/>
      <c r="L258" s="75"/>
      <c r="M258" s="143"/>
      <c r="N258" s="75"/>
      <c r="O258" s="75"/>
      <c r="P258" s="31"/>
      <c r="Q258" s="43"/>
      <c r="R258" s="16"/>
    </row>
    <row r="259" spans="1:18" hidden="1" x14ac:dyDescent="0.25">
      <c r="A259" s="61" t="s">
        <v>838</v>
      </c>
      <c r="B259" s="59" t="s">
        <v>18</v>
      </c>
      <c r="C259" s="282" t="s">
        <v>126</v>
      </c>
      <c r="D259" s="285"/>
      <c r="E259" s="396" t="s">
        <v>127</v>
      </c>
      <c r="F259" s="397"/>
      <c r="G259" s="285"/>
      <c r="H259" s="41">
        <v>5</v>
      </c>
      <c r="I259" s="41"/>
      <c r="J259" s="43"/>
      <c r="K259" s="77"/>
      <c r="L259" s="75"/>
      <c r="M259" s="143"/>
      <c r="N259" s="75"/>
      <c r="O259" s="75"/>
      <c r="P259" s="31"/>
      <c r="Q259" s="43"/>
      <c r="R259" s="16"/>
    </row>
    <row r="260" spans="1:18" hidden="1" x14ac:dyDescent="0.25">
      <c r="A260" s="61" t="s">
        <v>838</v>
      </c>
      <c r="B260" s="59" t="s">
        <v>28</v>
      </c>
      <c r="C260" s="282" t="s">
        <v>229</v>
      </c>
      <c r="D260" s="285"/>
      <c r="E260" s="396" t="s">
        <v>230</v>
      </c>
      <c r="F260" s="397"/>
      <c r="G260" s="285"/>
      <c r="H260" s="41">
        <v>5</v>
      </c>
      <c r="I260" s="41"/>
      <c r="J260" s="43"/>
      <c r="K260" s="77"/>
      <c r="L260" s="75"/>
      <c r="M260" s="143"/>
      <c r="N260" s="75"/>
      <c r="O260" s="75"/>
      <c r="P260" s="31"/>
      <c r="Q260" s="43"/>
      <c r="R260" s="16"/>
    </row>
    <row r="261" spans="1:18" hidden="1" x14ac:dyDescent="0.25">
      <c r="A261" s="61" t="s">
        <v>838</v>
      </c>
      <c r="B261" s="59" t="s">
        <v>28</v>
      </c>
      <c r="C261" s="282" t="s">
        <v>231</v>
      </c>
      <c r="D261" s="285"/>
      <c r="E261" s="396" t="s">
        <v>232</v>
      </c>
      <c r="F261" s="397"/>
      <c r="G261" s="285"/>
      <c r="H261" s="41">
        <v>5</v>
      </c>
      <c r="I261" s="41"/>
      <c r="J261" s="43"/>
      <c r="K261" s="77"/>
      <c r="L261" s="75"/>
      <c r="M261" s="143"/>
      <c r="N261" s="75"/>
      <c r="O261" s="75"/>
      <c r="P261" s="31"/>
      <c r="Q261" s="43"/>
      <c r="R261" s="16"/>
    </row>
    <row r="262" spans="1:18" hidden="1" x14ac:dyDescent="0.25">
      <c r="A262" s="61" t="s">
        <v>838</v>
      </c>
      <c r="B262" s="59" t="s">
        <v>18</v>
      </c>
      <c r="C262" s="282" t="s">
        <v>233</v>
      </c>
      <c r="D262" s="285"/>
      <c r="E262" s="396" t="s">
        <v>234</v>
      </c>
      <c r="F262" s="397"/>
      <c r="G262" s="285"/>
      <c r="H262" s="41">
        <v>5</v>
      </c>
      <c r="I262" s="41"/>
      <c r="J262" s="43"/>
      <c r="K262" s="77"/>
      <c r="L262" s="75"/>
      <c r="M262" s="143"/>
      <c r="N262" s="75"/>
      <c r="O262" s="75"/>
      <c r="P262" s="31"/>
      <c r="Q262" s="43"/>
      <c r="R262" s="16"/>
    </row>
    <row r="263" spans="1:18" s="118" customFormat="1" ht="13" hidden="1" x14ac:dyDescent="0.3">
      <c r="A263" s="206" t="s">
        <v>838</v>
      </c>
      <c r="B263" s="207"/>
      <c r="C263" s="404" t="s">
        <v>930</v>
      </c>
      <c r="D263" s="476"/>
      <c r="E263" s="476"/>
      <c r="F263" s="476"/>
      <c r="G263" s="405"/>
      <c r="H263" s="219" t="s">
        <v>931</v>
      </c>
      <c r="I263" s="208"/>
      <c r="K263" s="210"/>
      <c r="L263" s="211"/>
      <c r="M263" s="212"/>
      <c r="N263" s="211"/>
      <c r="O263" s="211"/>
      <c r="P263" s="213"/>
      <c r="Q263" s="209"/>
      <c r="R263" s="214"/>
    </row>
    <row r="264" spans="1:18" hidden="1" x14ac:dyDescent="0.25">
      <c r="A264" s="61" t="s">
        <v>838</v>
      </c>
      <c r="B264" s="59" t="s">
        <v>18</v>
      </c>
      <c r="C264" s="282" t="s">
        <v>126</v>
      </c>
      <c r="D264" s="285"/>
      <c r="E264" s="396" t="s">
        <v>127</v>
      </c>
      <c r="F264" s="397"/>
      <c r="G264" s="285"/>
      <c r="H264" s="41">
        <v>5</v>
      </c>
      <c r="I264" s="41"/>
      <c r="J264" s="43"/>
      <c r="K264" s="77"/>
      <c r="L264" s="75"/>
      <c r="M264" s="143"/>
      <c r="N264" s="75"/>
      <c r="O264" s="75"/>
      <c r="P264" s="31"/>
      <c r="Q264" s="43"/>
      <c r="R264" s="16"/>
    </row>
    <row r="265" spans="1:18" hidden="1" x14ac:dyDescent="0.25">
      <c r="A265" s="61" t="s">
        <v>838</v>
      </c>
      <c r="B265" s="59" t="s">
        <v>28</v>
      </c>
      <c r="C265" s="282" t="s">
        <v>229</v>
      </c>
      <c r="D265" s="285"/>
      <c r="E265" s="396" t="s">
        <v>230</v>
      </c>
      <c r="F265" s="397"/>
      <c r="G265" s="285"/>
      <c r="H265" s="41">
        <v>5</v>
      </c>
      <c r="I265" s="41"/>
      <c r="J265" s="43"/>
      <c r="K265" s="77"/>
      <c r="L265" s="75"/>
      <c r="M265" s="143"/>
      <c r="N265" s="75"/>
      <c r="O265" s="75"/>
      <c r="P265" s="31"/>
      <c r="Q265" s="43"/>
      <c r="R265" s="16"/>
    </row>
    <row r="266" spans="1:18" hidden="1" x14ac:dyDescent="0.25">
      <c r="A266" s="61" t="s">
        <v>838</v>
      </c>
      <c r="B266" s="59" t="s">
        <v>28</v>
      </c>
      <c r="C266" s="282" t="s">
        <v>231</v>
      </c>
      <c r="D266" s="285"/>
      <c r="E266" s="396" t="s">
        <v>232</v>
      </c>
      <c r="F266" s="397"/>
      <c r="G266" s="285"/>
      <c r="H266" s="41">
        <v>5</v>
      </c>
      <c r="I266" s="41"/>
      <c r="J266" s="43"/>
      <c r="K266" s="77"/>
      <c r="L266" s="75"/>
      <c r="M266" s="143"/>
      <c r="N266" s="75"/>
      <c r="O266" s="75"/>
      <c r="P266" s="31"/>
      <c r="Q266" s="43"/>
      <c r="R266" s="16"/>
    </row>
    <row r="267" spans="1:18" hidden="1" x14ac:dyDescent="0.25">
      <c r="A267" s="61" t="s">
        <v>838</v>
      </c>
      <c r="B267" s="59" t="s">
        <v>18</v>
      </c>
      <c r="C267" s="282" t="s">
        <v>233</v>
      </c>
      <c r="D267" s="285"/>
      <c r="E267" s="396" t="s">
        <v>234</v>
      </c>
      <c r="F267" s="397"/>
      <c r="G267" s="285"/>
      <c r="H267" s="41">
        <v>5</v>
      </c>
      <c r="I267" s="41"/>
      <c r="J267" s="43"/>
      <c r="K267" s="77"/>
      <c r="L267" s="75"/>
      <c r="M267" s="143"/>
      <c r="N267" s="75"/>
      <c r="O267" s="75"/>
      <c r="P267" s="31"/>
      <c r="Q267" s="43"/>
      <c r="R267" s="16"/>
    </row>
    <row r="268" spans="1:18" hidden="1" x14ac:dyDescent="0.25">
      <c r="A268" s="61" t="s">
        <v>838</v>
      </c>
      <c r="B268" s="59" t="s">
        <v>28</v>
      </c>
      <c r="C268" s="282" t="s">
        <v>114</v>
      </c>
      <c r="D268" s="285"/>
      <c r="E268" s="286" t="s">
        <v>115</v>
      </c>
      <c r="F268" s="287"/>
      <c r="G268" s="288"/>
      <c r="H268" s="226">
        <v>4</v>
      </c>
      <c r="I268" s="41"/>
      <c r="J268" s="43"/>
      <c r="K268" s="77"/>
      <c r="L268" s="75"/>
      <c r="M268" s="143"/>
      <c r="N268" s="75"/>
      <c r="O268" s="75"/>
      <c r="P268" s="31"/>
      <c r="Q268" s="43"/>
      <c r="R268" s="16"/>
    </row>
    <row r="269" spans="1:18" ht="13" hidden="1" x14ac:dyDescent="0.3">
      <c r="A269" s="20"/>
      <c r="B269" s="23"/>
      <c r="C269" s="9" t="s">
        <v>936</v>
      </c>
      <c r="D269" s="10"/>
      <c r="E269" s="10"/>
      <c r="F269" s="10"/>
      <c r="G269" s="11"/>
      <c r="H269" s="6"/>
      <c r="I269" s="6"/>
      <c r="J269" s="63" t="str">
        <f>SUM(J270,Q270)&amp;"/4"</f>
        <v>0/4</v>
      </c>
      <c r="K269" s="180"/>
      <c r="L269" s="381"/>
      <c r="M269" s="381"/>
      <c r="N269" s="381"/>
      <c r="O269" s="382"/>
      <c r="P269" s="62"/>
      <c r="Q269" s="63"/>
      <c r="R269" s="18"/>
    </row>
    <row r="270" spans="1:18" hidden="1" x14ac:dyDescent="0.25">
      <c r="A270" s="61"/>
      <c r="B270" s="59" t="s">
        <v>144</v>
      </c>
      <c r="C270" s="282" t="s">
        <v>235</v>
      </c>
      <c r="D270" s="283"/>
      <c r="E270" s="284" t="s">
        <v>236</v>
      </c>
      <c r="F270" s="284"/>
      <c r="G270" s="284"/>
      <c r="H270" s="41">
        <v>4</v>
      </c>
      <c r="I270" s="41">
        <v>1</v>
      </c>
      <c r="J270" s="43"/>
      <c r="K270" s="77"/>
      <c r="L270" s="75"/>
      <c r="M270" s="143"/>
      <c r="N270" s="75"/>
      <c r="O270" s="75"/>
      <c r="P270" s="31"/>
      <c r="Q270" s="43"/>
      <c r="R270" s="16"/>
    </row>
    <row r="271" spans="1:18" x14ac:dyDescent="0.25">
      <c r="A271" s="61" t="s">
        <v>778</v>
      </c>
      <c r="B271" s="61"/>
      <c r="C271" s="199"/>
      <c r="D271" s="42"/>
      <c r="E271" s="193"/>
      <c r="F271" s="193"/>
      <c r="G271" s="192"/>
      <c r="H271" s="197"/>
      <c r="I271" s="197"/>
      <c r="J271" s="42"/>
      <c r="K271" s="77"/>
      <c r="L271" s="203"/>
      <c r="M271" s="198" t="s">
        <v>923</v>
      </c>
      <c r="N271" s="198"/>
      <c r="O271" s="201"/>
      <c r="P271" s="41"/>
      <c r="Q271" s="42"/>
      <c r="R271" s="16">
        <v>1</v>
      </c>
    </row>
    <row r="272" spans="1:18" x14ac:dyDescent="0.25">
      <c r="A272" s="61" t="s">
        <v>778</v>
      </c>
      <c r="B272" s="61"/>
      <c r="C272" s="199"/>
      <c r="D272" s="42"/>
      <c r="E272" s="193"/>
      <c r="F272" s="193"/>
      <c r="G272" s="192"/>
      <c r="H272" s="197"/>
      <c r="I272" s="197"/>
      <c r="J272" s="42"/>
      <c r="K272" s="77"/>
      <c r="L272" s="203"/>
      <c r="M272" s="198" t="s">
        <v>924</v>
      </c>
      <c r="N272" s="198"/>
      <c r="O272" s="201"/>
      <c r="P272" s="41"/>
      <c r="Q272" s="42"/>
      <c r="R272" s="16">
        <v>2</v>
      </c>
    </row>
    <row r="273" spans="1:18" x14ac:dyDescent="0.25">
      <c r="A273" s="61" t="s">
        <v>778</v>
      </c>
      <c r="B273" s="61"/>
      <c r="C273" s="199"/>
      <c r="D273" s="42"/>
      <c r="E273" s="193"/>
      <c r="F273" s="193"/>
      <c r="G273" s="192"/>
      <c r="H273" s="197"/>
      <c r="I273" s="197"/>
      <c r="J273" s="42"/>
      <c r="K273" s="77"/>
      <c r="L273" s="203"/>
      <c r="M273" s="198" t="s">
        <v>925</v>
      </c>
      <c r="N273" s="198"/>
      <c r="O273" s="201"/>
      <c r="P273" s="41"/>
      <c r="Q273" s="42"/>
      <c r="R273" s="16">
        <v>3</v>
      </c>
    </row>
    <row r="274" spans="1:18" x14ac:dyDescent="0.25">
      <c r="A274" s="61" t="s">
        <v>778</v>
      </c>
      <c r="B274" s="61"/>
      <c r="C274" s="199"/>
      <c r="D274" s="42"/>
      <c r="E274" s="193"/>
      <c r="F274" s="193"/>
      <c r="G274" s="192"/>
      <c r="H274" s="197"/>
      <c r="I274" s="197"/>
      <c r="J274" s="42"/>
      <c r="K274" s="77"/>
      <c r="L274" s="203"/>
      <c r="M274" s="198" t="s">
        <v>926</v>
      </c>
      <c r="N274" s="198"/>
      <c r="O274" s="201"/>
      <c r="P274" s="41"/>
      <c r="Q274" s="42"/>
      <c r="R274" s="16">
        <v>4</v>
      </c>
    </row>
    <row r="275" spans="1:18" x14ac:dyDescent="0.25">
      <c r="A275" s="61" t="s">
        <v>778</v>
      </c>
      <c r="B275" s="61"/>
      <c r="C275" s="199"/>
      <c r="D275" s="42"/>
      <c r="E275" s="193"/>
      <c r="F275" s="193"/>
      <c r="G275" s="192"/>
      <c r="H275" s="197"/>
      <c r="I275" s="197"/>
      <c r="J275" s="42"/>
      <c r="K275" s="77" t="s">
        <v>804</v>
      </c>
      <c r="L275" s="203"/>
      <c r="M275" s="198" t="s">
        <v>915</v>
      </c>
      <c r="N275" s="198"/>
      <c r="O275" s="201"/>
      <c r="P275" s="41"/>
      <c r="Q275" s="42"/>
      <c r="R275" s="16">
        <v>1</v>
      </c>
    </row>
    <row r="276" spans="1:18" x14ac:dyDescent="0.25">
      <c r="A276" s="61" t="s">
        <v>778</v>
      </c>
      <c r="B276" s="61"/>
      <c r="C276" s="289"/>
      <c r="D276" s="290"/>
      <c r="E276" s="193"/>
      <c r="F276" s="193"/>
      <c r="G276" s="192"/>
      <c r="H276" s="197"/>
      <c r="I276" s="197"/>
      <c r="J276" s="42"/>
      <c r="K276" s="77" t="s">
        <v>805</v>
      </c>
      <c r="L276" s="203"/>
      <c r="M276" s="198" t="s">
        <v>915</v>
      </c>
      <c r="N276" s="198"/>
      <c r="O276" s="201"/>
      <c r="P276" s="41"/>
      <c r="Q276" s="42"/>
      <c r="R276" s="16">
        <v>1</v>
      </c>
    </row>
    <row r="277" spans="1:18" x14ac:dyDescent="0.25">
      <c r="A277" s="61" t="s">
        <v>778</v>
      </c>
      <c r="B277" s="61"/>
      <c r="C277" s="289"/>
      <c r="D277" s="290"/>
      <c r="E277" s="193"/>
      <c r="F277" s="193"/>
      <c r="G277" s="192"/>
      <c r="H277" s="197"/>
      <c r="I277" s="197"/>
      <c r="J277" s="42"/>
      <c r="K277" s="77" t="s">
        <v>806</v>
      </c>
      <c r="L277" s="203"/>
      <c r="M277" s="198" t="s">
        <v>915</v>
      </c>
      <c r="N277" s="198"/>
      <c r="O277" s="201"/>
      <c r="P277" s="41"/>
      <c r="Q277" s="42"/>
      <c r="R277" s="16">
        <v>1</v>
      </c>
    </row>
    <row r="278" spans="1:18" x14ac:dyDescent="0.25">
      <c r="A278" s="61" t="s">
        <v>778</v>
      </c>
      <c r="B278" s="61"/>
      <c r="C278" s="289"/>
      <c r="D278" s="290"/>
      <c r="E278" s="193"/>
      <c r="F278" s="193"/>
      <c r="G278" s="192"/>
      <c r="H278" s="197"/>
      <c r="I278" s="197"/>
      <c r="J278" s="42"/>
      <c r="K278" s="77" t="s">
        <v>803</v>
      </c>
      <c r="L278" s="203"/>
      <c r="M278" s="198" t="s">
        <v>915</v>
      </c>
      <c r="N278" s="198"/>
      <c r="O278" s="201"/>
      <c r="P278" s="41"/>
      <c r="Q278" s="42"/>
      <c r="R278" s="16">
        <v>1</v>
      </c>
    </row>
    <row r="279" spans="1:18" x14ac:dyDescent="0.25">
      <c r="A279" s="61" t="s">
        <v>778</v>
      </c>
      <c r="B279" s="61"/>
      <c r="C279" s="199"/>
      <c r="D279" s="42"/>
      <c r="E279" s="193"/>
      <c r="F279" s="193"/>
      <c r="G279" s="192"/>
      <c r="H279" s="197"/>
      <c r="I279" s="197"/>
      <c r="J279" s="42"/>
      <c r="K279" s="77" t="s">
        <v>804</v>
      </c>
      <c r="L279" s="203"/>
      <c r="M279" s="198" t="s">
        <v>916</v>
      </c>
      <c r="N279" s="198"/>
      <c r="O279" s="201"/>
      <c r="P279" s="41"/>
      <c r="Q279" s="42"/>
      <c r="R279" s="16">
        <v>2</v>
      </c>
    </row>
    <row r="280" spans="1:18" x14ac:dyDescent="0.25">
      <c r="A280" s="61" t="s">
        <v>778</v>
      </c>
      <c r="B280" s="61"/>
      <c r="C280" s="199"/>
      <c r="D280" s="42"/>
      <c r="E280" s="193"/>
      <c r="F280" s="193"/>
      <c r="G280" s="192"/>
      <c r="H280" s="197"/>
      <c r="I280" s="197"/>
      <c r="J280" s="42"/>
      <c r="K280" s="77" t="s">
        <v>805</v>
      </c>
      <c r="L280" s="203"/>
      <c r="M280" s="198" t="s">
        <v>916</v>
      </c>
      <c r="N280" s="198"/>
      <c r="O280" s="201"/>
      <c r="P280" s="41"/>
      <c r="Q280" s="42"/>
      <c r="R280" s="16">
        <v>2</v>
      </c>
    </row>
    <row r="281" spans="1:18" x14ac:dyDescent="0.25">
      <c r="A281" s="61" t="s">
        <v>778</v>
      </c>
      <c r="B281" s="61"/>
      <c r="C281" s="199"/>
      <c r="D281" s="42"/>
      <c r="E281" s="193"/>
      <c r="F281" s="193"/>
      <c r="G281" s="192"/>
      <c r="H281" s="197"/>
      <c r="I281" s="197"/>
      <c r="J281" s="42"/>
      <c r="K281" s="77" t="s">
        <v>806</v>
      </c>
      <c r="L281" s="203"/>
      <c r="M281" s="198" t="s">
        <v>916</v>
      </c>
      <c r="N281" s="198"/>
      <c r="O281" s="201"/>
      <c r="P281" s="41"/>
      <c r="Q281" s="42"/>
      <c r="R281" s="16">
        <v>2</v>
      </c>
    </row>
    <row r="282" spans="1:18" x14ac:dyDescent="0.25">
      <c r="A282" s="61" t="s">
        <v>778</v>
      </c>
      <c r="B282" s="61"/>
      <c r="C282" s="199"/>
      <c r="D282" s="42"/>
      <c r="E282" s="193"/>
      <c r="F282" s="193"/>
      <c r="G282" s="192"/>
      <c r="H282" s="197"/>
      <c r="I282" s="197"/>
      <c r="J282" s="42"/>
      <c r="K282" s="77" t="s">
        <v>803</v>
      </c>
      <c r="L282" s="203"/>
      <c r="M282" s="198" t="s">
        <v>916</v>
      </c>
      <c r="N282" s="198"/>
      <c r="O282" s="201"/>
      <c r="P282" s="41"/>
      <c r="Q282" s="42"/>
      <c r="R282" s="16">
        <v>2</v>
      </c>
    </row>
    <row r="283" spans="1:18" x14ac:dyDescent="0.25">
      <c r="A283" s="61" t="s">
        <v>778</v>
      </c>
      <c r="B283" s="61"/>
      <c r="C283" s="199"/>
      <c r="D283" s="42"/>
      <c r="E283" s="193"/>
      <c r="F283" s="193"/>
      <c r="G283" s="192"/>
      <c r="H283" s="197"/>
      <c r="I283" s="197"/>
      <c r="J283" s="42"/>
      <c r="K283" s="77" t="s">
        <v>804</v>
      </c>
      <c r="L283" s="203"/>
      <c r="M283" s="198" t="s">
        <v>917</v>
      </c>
      <c r="N283" s="198"/>
      <c r="O283" s="201"/>
      <c r="P283" s="41"/>
      <c r="Q283" s="42"/>
      <c r="R283" s="16">
        <v>3</v>
      </c>
    </row>
    <row r="284" spans="1:18" x14ac:dyDescent="0.25">
      <c r="A284" s="61" t="s">
        <v>778</v>
      </c>
      <c r="B284" s="61"/>
      <c r="C284" s="199"/>
      <c r="D284" s="42"/>
      <c r="E284" s="193"/>
      <c r="F284" s="193"/>
      <c r="G284" s="192"/>
      <c r="H284" s="197"/>
      <c r="I284" s="197"/>
      <c r="J284" s="42"/>
      <c r="K284" s="77" t="s">
        <v>805</v>
      </c>
      <c r="L284" s="203"/>
      <c r="M284" s="198" t="s">
        <v>917</v>
      </c>
      <c r="N284" s="198"/>
      <c r="O284" s="201"/>
      <c r="P284" s="41"/>
      <c r="Q284" s="42"/>
      <c r="R284" s="16">
        <v>3</v>
      </c>
    </row>
    <row r="285" spans="1:18" x14ac:dyDescent="0.25">
      <c r="A285" s="61" t="s">
        <v>778</v>
      </c>
      <c r="B285" s="61"/>
      <c r="C285" s="199"/>
      <c r="D285" s="42"/>
      <c r="E285" s="193"/>
      <c r="F285" s="193"/>
      <c r="G285" s="192"/>
      <c r="H285" s="197"/>
      <c r="I285" s="197"/>
      <c r="J285" s="42"/>
      <c r="K285" s="77" t="s">
        <v>806</v>
      </c>
      <c r="L285" s="203"/>
      <c r="M285" s="198" t="s">
        <v>917</v>
      </c>
      <c r="N285" s="198"/>
      <c r="O285" s="201"/>
      <c r="P285" s="41"/>
      <c r="Q285" s="42"/>
      <c r="R285" s="16">
        <v>3</v>
      </c>
    </row>
    <row r="286" spans="1:18" x14ac:dyDescent="0.25">
      <c r="A286" s="61" t="s">
        <v>778</v>
      </c>
      <c r="B286" s="61"/>
      <c r="C286" s="199"/>
      <c r="D286" s="42"/>
      <c r="E286" s="193"/>
      <c r="F286" s="193"/>
      <c r="G286" s="192"/>
      <c r="H286" s="197"/>
      <c r="I286" s="197"/>
      <c r="J286" s="42"/>
      <c r="K286" s="77" t="s">
        <v>803</v>
      </c>
      <c r="L286" s="203"/>
      <c r="M286" s="198" t="s">
        <v>917</v>
      </c>
      <c r="N286" s="198"/>
      <c r="O286" s="201"/>
      <c r="P286" s="41"/>
      <c r="Q286" s="42"/>
      <c r="R286" s="16">
        <v>3</v>
      </c>
    </row>
    <row r="287" spans="1:18" x14ac:dyDescent="0.25">
      <c r="A287" s="61" t="s">
        <v>778</v>
      </c>
      <c r="B287" s="61"/>
      <c r="C287" s="199"/>
      <c r="D287" s="42"/>
      <c r="E287" s="193"/>
      <c r="F287" s="193"/>
      <c r="G287" s="192"/>
      <c r="H287" s="197"/>
      <c r="I287" s="197"/>
      <c r="J287" s="42"/>
      <c r="K287" s="77" t="s">
        <v>804</v>
      </c>
      <c r="L287" s="203"/>
      <c r="M287" s="198" t="s">
        <v>918</v>
      </c>
      <c r="N287" s="198"/>
      <c r="O287" s="201"/>
      <c r="P287" s="41"/>
      <c r="Q287" s="42"/>
      <c r="R287" s="16">
        <v>4</v>
      </c>
    </row>
    <row r="288" spans="1:18" x14ac:dyDescent="0.25">
      <c r="A288" s="61" t="s">
        <v>778</v>
      </c>
      <c r="B288" s="61"/>
      <c r="C288" s="199"/>
      <c r="D288" s="42"/>
      <c r="E288" s="193"/>
      <c r="F288" s="193"/>
      <c r="G288" s="192"/>
      <c r="H288" s="197"/>
      <c r="I288" s="197"/>
      <c r="J288" s="42"/>
      <c r="K288" s="77" t="s">
        <v>805</v>
      </c>
      <c r="L288" s="203"/>
      <c r="M288" s="198" t="s">
        <v>918</v>
      </c>
      <c r="N288" s="198"/>
      <c r="O288" s="201"/>
      <c r="P288" s="41"/>
      <c r="Q288" s="42"/>
      <c r="R288" s="16">
        <v>4</v>
      </c>
    </row>
    <row r="289" spans="1:18" x14ac:dyDescent="0.25">
      <c r="A289" s="61" t="s">
        <v>778</v>
      </c>
      <c r="B289" s="61"/>
      <c r="C289" s="199"/>
      <c r="D289" s="42"/>
      <c r="E289" s="193"/>
      <c r="F289" s="193"/>
      <c r="G289" s="192"/>
      <c r="H289" s="197"/>
      <c r="I289" s="197"/>
      <c r="J289" s="42"/>
      <c r="K289" s="77" t="s">
        <v>806</v>
      </c>
      <c r="L289" s="203"/>
      <c r="M289" s="198" t="s">
        <v>918</v>
      </c>
      <c r="N289" s="198"/>
      <c r="O289" s="201"/>
      <c r="P289" s="41"/>
      <c r="Q289" s="42"/>
      <c r="R289" s="16">
        <v>4</v>
      </c>
    </row>
    <row r="290" spans="1:18" x14ac:dyDescent="0.25">
      <c r="A290" s="61" t="s">
        <v>778</v>
      </c>
      <c r="B290" s="61"/>
      <c r="C290" s="199"/>
      <c r="D290" s="42"/>
      <c r="E290" s="193"/>
      <c r="F290" s="193"/>
      <c r="G290" s="192"/>
      <c r="H290" s="197"/>
      <c r="I290" s="197"/>
      <c r="J290" s="42"/>
      <c r="K290" s="77" t="s">
        <v>803</v>
      </c>
      <c r="L290" s="203"/>
      <c r="M290" s="198" t="s">
        <v>918</v>
      </c>
      <c r="N290" s="198"/>
      <c r="O290" s="201"/>
      <c r="P290" s="41"/>
      <c r="Q290" s="42"/>
      <c r="R290" s="16">
        <v>4</v>
      </c>
    </row>
    <row r="291" spans="1:18" x14ac:dyDescent="0.25">
      <c r="A291" s="61" t="s">
        <v>778</v>
      </c>
      <c r="B291" s="61"/>
      <c r="C291" s="199"/>
      <c r="D291" s="42"/>
      <c r="E291" s="193"/>
      <c r="F291" s="193"/>
      <c r="G291" s="192"/>
      <c r="H291" s="197"/>
      <c r="I291" s="197"/>
      <c r="J291" s="42"/>
      <c r="K291" s="77" t="s">
        <v>804</v>
      </c>
      <c r="L291" s="203"/>
      <c r="M291" s="198" t="s">
        <v>919</v>
      </c>
      <c r="N291" s="198"/>
      <c r="O291" s="201"/>
      <c r="P291" s="41"/>
      <c r="Q291" s="42"/>
      <c r="R291" s="16">
        <v>5</v>
      </c>
    </row>
    <row r="292" spans="1:18" x14ac:dyDescent="0.25">
      <c r="A292" s="61" t="s">
        <v>778</v>
      </c>
      <c r="B292" s="61"/>
      <c r="C292" s="199"/>
      <c r="D292" s="42"/>
      <c r="E292" s="193"/>
      <c r="F292" s="193"/>
      <c r="G292" s="192"/>
      <c r="H292" s="197"/>
      <c r="I292" s="197"/>
      <c r="J292" s="42"/>
      <c r="K292" s="77" t="s">
        <v>805</v>
      </c>
      <c r="L292" s="203"/>
      <c r="M292" s="198" t="s">
        <v>919</v>
      </c>
      <c r="N292" s="198"/>
      <c r="O292" s="201"/>
      <c r="P292" s="41"/>
      <c r="Q292" s="42"/>
      <c r="R292" s="16">
        <v>5</v>
      </c>
    </row>
    <row r="293" spans="1:18" x14ac:dyDescent="0.25">
      <c r="A293" s="61" t="s">
        <v>778</v>
      </c>
      <c r="B293" s="61"/>
      <c r="C293" s="199"/>
      <c r="D293" s="42"/>
      <c r="E293" s="193"/>
      <c r="F293" s="193"/>
      <c r="G293" s="192"/>
      <c r="H293" s="197"/>
      <c r="I293" s="197"/>
      <c r="J293" s="42"/>
      <c r="K293" s="77" t="s">
        <v>806</v>
      </c>
      <c r="L293" s="203"/>
      <c r="M293" s="198" t="s">
        <v>919</v>
      </c>
      <c r="N293" s="198"/>
      <c r="O293" s="201"/>
      <c r="P293" s="41"/>
      <c r="Q293" s="42"/>
      <c r="R293" s="16">
        <v>5</v>
      </c>
    </row>
    <row r="294" spans="1:18" x14ac:dyDescent="0.25">
      <c r="A294" s="61" t="s">
        <v>778</v>
      </c>
      <c r="B294" s="61"/>
      <c r="C294" s="199"/>
      <c r="D294" s="42"/>
      <c r="E294" s="193"/>
      <c r="F294" s="193"/>
      <c r="G294" s="192"/>
      <c r="H294" s="197"/>
      <c r="I294" s="197"/>
      <c r="J294" s="42"/>
      <c r="K294" s="77" t="s">
        <v>803</v>
      </c>
      <c r="L294" s="203"/>
      <c r="M294" s="198" t="s">
        <v>919</v>
      </c>
      <c r="N294" s="198"/>
      <c r="O294" s="201"/>
      <c r="P294" s="41"/>
      <c r="Q294" s="42"/>
      <c r="R294" s="16">
        <v>5</v>
      </c>
    </row>
    <row r="295" spans="1:18" x14ac:dyDescent="0.25">
      <c r="A295" s="61" t="s">
        <v>778</v>
      </c>
      <c r="B295" s="61"/>
      <c r="C295" s="199"/>
      <c r="D295" s="42"/>
      <c r="E295" s="193"/>
      <c r="F295" s="193"/>
      <c r="G295" s="192"/>
      <c r="H295" s="197"/>
      <c r="I295" s="197"/>
      <c r="J295" s="42"/>
      <c r="K295" s="77" t="s">
        <v>804</v>
      </c>
      <c r="L295" s="203"/>
      <c r="M295" s="198" t="s">
        <v>920</v>
      </c>
      <c r="N295" s="198"/>
      <c r="O295" s="201"/>
      <c r="P295" s="41"/>
      <c r="Q295" s="42"/>
      <c r="R295" s="16">
        <v>6</v>
      </c>
    </row>
    <row r="296" spans="1:18" x14ac:dyDescent="0.25">
      <c r="A296" s="61" t="s">
        <v>778</v>
      </c>
      <c r="B296" s="61"/>
      <c r="C296" s="199"/>
      <c r="D296" s="42"/>
      <c r="E296" s="193"/>
      <c r="F296" s="193"/>
      <c r="G296" s="192"/>
      <c r="H296" s="197"/>
      <c r="I296" s="197"/>
      <c r="J296" s="42"/>
      <c r="K296" s="77" t="s">
        <v>805</v>
      </c>
      <c r="L296" s="203"/>
      <c r="M296" s="198" t="s">
        <v>920</v>
      </c>
      <c r="N296" s="198"/>
      <c r="O296" s="201"/>
      <c r="P296" s="41"/>
      <c r="Q296" s="42"/>
      <c r="R296" s="16">
        <v>6</v>
      </c>
    </row>
    <row r="297" spans="1:18" x14ac:dyDescent="0.25">
      <c r="A297" s="61" t="s">
        <v>778</v>
      </c>
      <c r="B297" s="61"/>
      <c r="C297" s="199"/>
      <c r="D297" s="42"/>
      <c r="E297" s="193"/>
      <c r="F297" s="193"/>
      <c r="G297" s="192"/>
      <c r="H297" s="197"/>
      <c r="I297" s="197"/>
      <c r="J297" s="42"/>
      <c r="K297" s="77" t="s">
        <v>806</v>
      </c>
      <c r="L297" s="203"/>
      <c r="M297" s="198" t="s">
        <v>920</v>
      </c>
      <c r="N297" s="198"/>
      <c r="O297" s="201"/>
      <c r="P297" s="41"/>
      <c r="Q297" s="42"/>
      <c r="R297" s="16">
        <v>6</v>
      </c>
    </row>
    <row r="298" spans="1:18" x14ac:dyDescent="0.25">
      <c r="A298" s="61" t="s">
        <v>778</v>
      </c>
      <c r="B298" s="61"/>
      <c r="C298" s="199"/>
      <c r="D298" s="42"/>
      <c r="E298" s="193"/>
      <c r="F298" s="193"/>
      <c r="G298" s="192"/>
      <c r="H298" s="197"/>
      <c r="I298" s="197"/>
      <c r="J298" s="42"/>
      <c r="K298" s="77" t="s">
        <v>803</v>
      </c>
      <c r="L298" s="203"/>
      <c r="M298" s="198" t="s">
        <v>920</v>
      </c>
      <c r="N298" s="198"/>
      <c r="O298" s="201"/>
      <c r="P298" s="41"/>
      <c r="Q298" s="42"/>
      <c r="R298" s="16">
        <v>6</v>
      </c>
    </row>
    <row r="299" spans="1:18" x14ac:dyDescent="0.25">
      <c r="A299" s="61" t="s">
        <v>778</v>
      </c>
      <c r="B299" s="61"/>
      <c r="C299" s="199"/>
      <c r="D299" s="42"/>
      <c r="E299" s="193"/>
      <c r="F299" s="193"/>
      <c r="G299" s="192"/>
      <c r="H299" s="197"/>
      <c r="I299" s="197"/>
      <c r="J299" s="42"/>
      <c r="K299" s="77" t="s">
        <v>804</v>
      </c>
      <c r="L299" s="203"/>
      <c r="M299" s="198" t="s">
        <v>921</v>
      </c>
      <c r="N299" s="198"/>
      <c r="O299" s="201"/>
      <c r="P299" s="41"/>
      <c r="Q299" s="42"/>
      <c r="R299" s="16">
        <v>7</v>
      </c>
    </row>
    <row r="300" spans="1:18" x14ac:dyDescent="0.25">
      <c r="A300" s="61" t="s">
        <v>778</v>
      </c>
      <c r="B300" s="61"/>
      <c r="C300" s="289"/>
      <c r="D300" s="290"/>
      <c r="E300" s="193"/>
      <c r="F300" s="193"/>
      <c r="G300" s="192"/>
      <c r="H300" s="197"/>
      <c r="I300" s="197"/>
      <c r="J300" s="42"/>
      <c r="K300" s="77" t="s">
        <v>805</v>
      </c>
      <c r="L300" s="203"/>
      <c r="M300" s="198" t="s">
        <v>921</v>
      </c>
      <c r="N300" s="198"/>
      <c r="O300" s="201"/>
      <c r="P300" s="41"/>
      <c r="Q300" s="42"/>
      <c r="R300" s="16">
        <v>7</v>
      </c>
    </row>
    <row r="301" spans="1:18" x14ac:dyDescent="0.25">
      <c r="A301" s="61" t="s">
        <v>778</v>
      </c>
      <c r="B301" s="61"/>
      <c r="C301" s="289"/>
      <c r="D301" s="290"/>
      <c r="E301" s="193"/>
      <c r="F301" s="193"/>
      <c r="G301" s="192"/>
      <c r="H301" s="197"/>
      <c r="I301" s="197"/>
      <c r="J301" s="42"/>
      <c r="K301" s="77" t="s">
        <v>806</v>
      </c>
      <c r="L301" s="203"/>
      <c r="M301" s="198" t="s">
        <v>921</v>
      </c>
      <c r="N301" s="198"/>
      <c r="O301" s="201"/>
      <c r="P301" s="41"/>
      <c r="Q301" s="42"/>
      <c r="R301" s="16">
        <v>7</v>
      </c>
    </row>
    <row r="302" spans="1:18" x14ac:dyDescent="0.25">
      <c r="A302" s="61" t="s">
        <v>778</v>
      </c>
      <c r="B302" s="61"/>
      <c r="C302" s="289"/>
      <c r="D302" s="290"/>
      <c r="E302" s="193"/>
      <c r="F302" s="193"/>
      <c r="G302" s="192"/>
      <c r="H302" s="197"/>
      <c r="I302" s="197"/>
      <c r="J302" s="42"/>
      <c r="K302" s="77" t="s">
        <v>803</v>
      </c>
      <c r="L302" s="203"/>
      <c r="M302" s="198" t="s">
        <v>921</v>
      </c>
      <c r="N302" s="198"/>
      <c r="O302" s="201"/>
      <c r="P302" s="41"/>
      <c r="Q302" s="42"/>
      <c r="R302" s="16">
        <v>7</v>
      </c>
    </row>
    <row r="303" spans="1:18" x14ac:dyDescent="0.25">
      <c r="A303" s="61" t="s">
        <v>778</v>
      </c>
      <c r="B303" s="61"/>
      <c r="C303" s="199"/>
      <c r="D303" s="42"/>
      <c r="E303" s="193"/>
      <c r="F303" s="193"/>
      <c r="G303" s="192"/>
      <c r="H303" s="197"/>
      <c r="I303" s="197"/>
      <c r="J303" s="42"/>
      <c r="K303" s="77" t="s">
        <v>804</v>
      </c>
      <c r="L303" s="203"/>
      <c r="M303" s="198" t="s">
        <v>922</v>
      </c>
      <c r="N303" s="198"/>
      <c r="O303" s="201"/>
      <c r="P303" s="41"/>
      <c r="Q303" s="42"/>
      <c r="R303" s="16">
        <v>8</v>
      </c>
    </row>
    <row r="304" spans="1:18" x14ac:dyDescent="0.25">
      <c r="A304" s="61" t="s">
        <v>778</v>
      </c>
      <c r="B304" s="61"/>
      <c r="C304" s="199"/>
      <c r="D304" s="42"/>
      <c r="E304" s="193"/>
      <c r="F304" s="193"/>
      <c r="G304" s="192"/>
      <c r="H304" s="197"/>
      <c r="I304" s="197"/>
      <c r="J304" s="42"/>
      <c r="K304" s="77" t="s">
        <v>805</v>
      </c>
      <c r="L304" s="203"/>
      <c r="M304" s="198" t="s">
        <v>922</v>
      </c>
      <c r="N304" s="198"/>
      <c r="O304" s="201"/>
      <c r="P304" s="41"/>
      <c r="Q304" s="42"/>
      <c r="R304" s="16">
        <v>8</v>
      </c>
    </row>
    <row r="305" spans="1:18" x14ac:dyDescent="0.25">
      <c r="A305" s="61" t="s">
        <v>778</v>
      </c>
      <c r="B305" s="61"/>
      <c r="C305" s="199"/>
      <c r="D305" s="42"/>
      <c r="E305" s="193"/>
      <c r="F305" s="193"/>
      <c r="G305" s="192"/>
      <c r="H305" s="197"/>
      <c r="I305" s="197"/>
      <c r="J305" s="42"/>
      <c r="K305" s="77" t="s">
        <v>806</v>
      </c>
      <c r="L305" s="203"/>
      <c r="M305" s="198" t="s">
        <v>922</v>
      </c>
      <c r="N305" s="198"/>
      <c r="O305" s="201"/>
      <c r="P305" s="41"/>
      <c r="Q305" s="42"/>
      <c r="R305" s="16">
        <v>8</v>
      </c>
    </row>
    <row r="306" spans="1:18" x14ac:dyDescent="0.25">
      <c r="A306" s="61" t="s">
        <v>778</v>
      </c>
      <c r="B306" s="61"/>
      <c r="C306" s="199"/>
      <c r="D306" s="42"/>
      <c r="E306" s="193"/>
      <c r="F306" s="193"/>
      <c r="G306" s="192"/>
      <c r="H306" s="197"/>
      <c r="I306" s="197"/>
      <c r="J306" s="42"/>
      <c r="K306" s="77" t="s">
        <v>803</v>
      </c>
      <c r="L306" s="203"/>
      <c r="M306" s="198" t="s">
        <v>922</v>
      </c>
      <c r="N306" s="198"/>
      <c r="O306" s="201"/>
      <c r="P306" s="41"/>
      <c r="Q306" s="42"/>
      <c r="R306" s="16">
        <v>8</v>
      </c>
    </row>
    <row r="307" spans="1:18" x14ac:dyDescent="0.25">
      <c r="A307" s="61" t="s">
        <v>778</v>
      </c>
      <c r="B307" s="61"/>
      <c r="C307" s="199"/>
      <c r="D307" s="42"/>
      <c r="E307" s="193"/>
      <c r="F307" s="193"/>
      <c r="G307" s="192"/>
      <c r="H307" s="197"/>
      <c r="I307" s="197"/>
      <c r="J307" s="42"/>
      <c r="K307" s="77"/>
      <c r="L307" s="203"/>
      <c r="M307" s="198"/>
      <c r="N307" s="198"/>
      <c r="O307" s="201"/>
      <c r="P307" s="41"/>
      <c r="Q307" s="42"/>
      <c r="R307" s="16"/>
    </row>
    <row r="308" spans="1:18" x14ac:dyDescent="0.25">
      <c r="A308" s="61" t="s">
        <v>778</v>
      </c>
      <c r="B308" s="61"/>
      <c r="C308" s="199"/>
      <c r="D308" s="42"/>
      <c r="E308" s="193"/>
      <c r="F308" s="193"/>
      <c r="G308" s="192"/>
      <c r="H308" s="197"/>
      <c r="I308" s="197"/>
      <c r="J308" s="42"/>
      <c r="K308" s="77"/>
      <c r="L308" s="203"/>
      <c r="M308" s="198"/>
      <c r="N308" s="198"/>
      <c r="O308" s="201"/>
      <c r="P308" s="41"/>
      <c r="Q308" s="42"/>
      <c r="R308" s="16"/>
    </row>
    <row r="309" spans="1:18" ht="13" thickBot="1" x14ac:dyDescent="0.3">
      <c r="A309" s="61" t="s">
        <v>778</v>
      </c>
      <c r="B309" s="61"/>
      <c r="C309" s="291"/>
      <c r="D309" s="292"/>
      <c r="E309" s="193"/>
      <c r="F309" s="193"/>
      <c r="G309" s="192"/>
      <c r="H309" s="197"/>
      <c r="I309" s="197"/>
      <c r="J309" s="42"/>
      <c r="K309" s="77"/>
      <c r="L309" s="204"/>
      <c r="M309" s="198"/>
      <c r="N309" s="198"/>
      <c r="O309" s="202"/>
      <c r="P309" s="200"/>
      <c r="Q309" s="42"/>
      <c r="R309" s="16"/>
    </row>
    <row r="310" spans="1:18" ht="13.5" hidden="1" thickBot="1" x14ac:dyDescent="0.35">
      <c r="A310" s="20"/>
      <c r="B310" s="23"/>
      <c r="C310" s="9" t="s">
        <v>237</v>
      </c>
      <c r="D310" s="10"/>
      <c r="E310" s="10"/>
      <c r="F310" s="10"/>
      <c r="G310" s="11"/>
      <c r="H310" s="6"/>
      <c r="I310" s="6"/>
      <c r="J310" s="63" t="str">
        <f>SUM(J311,R311)&amp;"/6"</f>
        <v>0/6</v>
      </c>
      <c r="K310" s="180"/>
      <c r="L310" s="381"/>
      <c r="M310" s="381"/>
      <c r="N310" s="381"/>
      <c r="O310" s="382"/>
      <c r="P310" s="62"/>
      <c r="Q310" s="63"/>
      <c r="R310" s="18"/>
    </row>
    <row r="311" spans="1:18" ht="13" hidden="1" thickBot="1" x14ac:dyDescent="0.3">
      <c r="A311" s="61"/>
      <c r="B311" s="59" t="s">
        <v>144</v>
      </c>
      <c r="C311" s="282"/>
      <c r="D311" s="283"/>
      <c r="E311" s="284" t="s">
        <v>927</v>
      </c>
      <c r="F311" s="284"/>
      <c r="G311" s="284"/>
      <c r="H311" s="41">
        <v>6</v>
      </c>
      <c r="I311" s="41">
        <v>1</v>
      </c>
      <c r="J311" s="43"/>
      <c r="K311" s="77"/>
      <c r="L311" s="75"/>
      <c r="M311" s="143"/>
      <c r="N311" s="75"/>
      <c r="O311" s="75"/>
      <c r="P311" s="31"/>
      <c r="Q311" s="43"/>
      <c r="R311" s="16"/>
    </row>
    <row r="312" spans="1:18" ht="13.5" hidden="1" thickBot="1" x14ac:dyDescent="0.35">
      <c r="A312" s="20"/>
      <c r="B312" s="23"/>
      <c r="C312" s="9" t="s">
        <v>238</v>
      </c>
      <c r="D312" s="10"/>
      <c r="E312" s="10"/>
      <c r="F312" s="10"/>
      <c r="G312" s="11"/>
      <c r="H312" s="6"/>
      <c r="I312" s="6"/>
      <c r="J312" s="63" t="str">
        <f>SUM(J313,Q313)&amp;"/10"</f>
        <v>0/10</v>
      </c>
      <c r="K312" s="180"/>
      <c r="L312" s="381"/>
      <c r="M312" s="381"/>
      <c r="N312" s="381"/>
      <c r="O312" s="382"/>
      <c r="P312" s="62"/>
      <c r="Q312" s="63"/>
      <c r="R312" s="18"/>
    </row>
    <row r="313" spans="1:18" ht="13" hidden="1" thickBot="1" x14ac:dyDescent="0.3">
      <c r="A313" s="61"/>
      <c r="B313" s="59" t="s">
        <v>144</v>
      </c>
      <c r="C313" s="282" t="s">
        <v>239</v>
      </c>
      <c r="D313" s="283"/>
      <c r="E313" s="284" t="s">
        <v>240</v>
      </c>
      <c r="F313" s="284"/>
      <c r="G313" s="284"/>
      <c r="H313" s="41">
        <v>10</v>
      </c>
      <c r="I313" s="41">
        <v>1</v>
      </c>
      <c r="J313" s="43"/>
      <c r="K313" s="77"/>
      <c r="L313" s="75"/>
      <c r="M313" s="143"/>
      <c r="N313" s="75"/>
      <c r="O313" s="75"/>
      <c r="P313" s="31"/>
      <c r="Q313" s="43"/>
      <c r="R313" s="16"/>
    </row>
    <row r="314" spans="1:18" ht="13.5" hidden="1" thickBot="1" x14ac:dyDescent="0.35">
      <c r="A314" s="20"/>
      <c r="B314" s="23"/>
      <c r="C314" s="9" t="s">
        <v>241</v>
      </c>
      <c r="D314" s="10"/>
      <c r="E314" s="10"/>
      <c r="F314" s="10"/>
      <c r="G314" s="11"/>
      <c r="H314" s="6"/>
      <c r="I314" s="6"/>
      <c r="J314" s="63" t="str">
        <f>SUM(J315,Q315)&amp;"/14"</f>
        <v>0/14</v>
      </c>
      <c r="K314" s="180"/>
      <c r="L314" s="381"/>
      <c r="M314" s="381"/>
      <c r="N314" s="381"/>
      <c r="O314" s="382"/>
      <c r="P314" s="62"/>
      <c r="Q314" s="63"/>
      <c r="R314" s="18"/>
    </row>
    <row r="315" spans="1:18" ht="13" hidden="1" thickBot="1" x14ac:dyDescent="0.3">
      <c r="A315" s="61"/>
      <c r="B315" s="176" t="s">
        <v>144</v>
      </c>
      <c r="C315" s="282" t="s">
        <v>242</v>
      </c>
      <c r="D315" s="283"/>
      <c r="E315" s="284" t="s">
        <v>243</v>
      </c>
      <c r="F315" s="284"/>
      <c r="G315" s="284"/>
      <c r="H315" s="41">
        <v>14</v>
      </c>
      <c r="I315" s="41">
        <v>1</v>
      </c>
      <c r="J315" s="42"/>
      <c r="K315" s="77"/>
      <c r="L315" s="75"/>
      <c r="M315" s="143"/>
      <c r="N315" s="75"/>
      <c r="O315" s="75"/>
      <c r="P315" s="31"/>
      <c r="Q315" s="43"/>
      <c r="R315" s="16"/>
    </row>
    <row r="316" spans="1:18" ht="13.5" thickBot="1" x14ac:dyDescent="0.3">
      <c r="A316" s="178"/>
      <c r="B316" s="177"/>
      <c r="C316" s="383" t="s">
        <v>244</v>
      </c>
      <c r="D316" s="384"/>
      <c r="E316" s="384"/>
      <c r="F316" s="384"/>
      <c r="G316" s="384"/>
      <c r="H316" s="384"/>
      <c r="I316" s="384"/>
      <c r="J316" s="384"/>
      <c r="K316" s="384"/>
      <c r="L316" s="384"/>
      <c r="M316" s="384"/>
      <c r="N316" s="384"/>
      <c r="O316" s="385"/>
      <c r="P316" s="379">
        <f>SUM(J314,J312,J310,J269,J112,J70,J52)</f>
        <v>0</v>
      </c>
      <c r="Q316" s="380"/>
      <c r="R316" s="38" t="s">
        <v>245</v>
      </c>
    </row>
    <row r="317" spans="1:18" ht="4.1500000000000004" customHeight="1" thickBot="1" x14ac:dyDescent="0.3">
      <c r="A317" s="1"/>
      <c r="B317" s="1"/>
      <c r="C317" s="1"/>
      <c r="D317" s="1"/>
      <c r="E317" s="1"/>
      <c r="F317" s="13"/>
      <c r="G317" s="13"/>
      <c r="H317" s="13"/>
      <c r="I317" s="1"/>
      <c r="J317" s="1"/>
      <c r="K317" s="1"/>
      <c r="L317" s="60"/>
      <c r="M317" s="60"/>
      <c r="N317" s="1"/>
      <c r="O317" s="1"/>
      <c r="P317" s="1"/>
      <c r="Q317" s="14"/>
      <c r="R317" s="15"/>
    </row>
    <row r="318" spans="1:18" ht="16" thickBot="1" x14ac:dyDescent="0.3">
      <c r="A318" s="80"/>
      <c r="B318" s="80"/>
      <c r="C318" s="223">
        <f>$G$11</f>
        <v>0</v>
      </c>
      <c r="D318" s="224"/>
      <c r="E318" s="224"/>
      <c r="F318" s="224"/>
      <c r="G318" s="224"/>
      <c r="H318" s="378" t="s">
        <v>246</v>
      </c>
      <c r="I318" s="378"/>
      <c r="J318" s="378"/>
      <c r="K318" s="378"/>
      <c r="L318" s="378"/>
      <c r="M318" s="378"/>
      <c r="N318" s="224"/>
      <c r="O318" s="224"/>
      <c r="P318" s="224"/>
      <c r="Q318" s="224">
        <f>+$Q$11</f>
        <v>0</v>
      </c>
      <c r="R318" s="225"/>
    </row>
    <row r="319" spans="1:18" ht="16" thickBot="1" x14ac:dyDescent="0.4">
      <c r="A319" s="1"/>
      <c r="B319" s="1"/>
      <c r="C319" s="371" t="s">
        <v>0</v>
      </c>
      <c r="D319" s="372"/>
      <c r="E319" s="372"/>
      <c r="F319" s="372"/>
      <c r="G319" s="372"/>
      <c r="H319" s="372"/>
      <c r="I319" s="372"/>
      <c r="J319" s="373"/>
      <c r="K319" s="371" t="s">
        <v>1</v>
      </c>
      <c r="L319" s="372"/>
      <c r="M319" s="372"/>
      <c r="N319" s="372"/>
      <c r="O319" s="372"/>
      <c r="P319" s="372"/>
      <c r="Q319" s="372"/>
      <c r="R319" s="373"/>
    </row>
    <row r="320" spans="1:18" ht="64.900000000000006" customHeight="1" thickBot="1" x14ac:dyDescent="0.3">
      <c r="A320" s="247" t="s">
        <v>2</v>
      </c>
      <c r="B320" s="248" t="s">
        <v>247</v>
      </c>
      <c r="C320" s="417" t="s">
        <v>4</v>
      </c>
      <c r="D320" s="418"/>
      <c r="E320" s="427" t="s">
        <v>5</v>
      </c>
      <c r="F320" s="428"/>
      <c r="G320" s="429"/>
      <c r="H320" s="227" t="s">
        <v>6</v>
      </c>
      <c r="I320" s="227" t="s">
        <v>7</v>
      </c>
      <c r="J320" s="227" t="s">
        <v>248</v>
      </c>
      <c r="K320" s="229" t="s">
        <v>8</v>
      </c>
      <c r="L320" s="230" t="s">
        <v>9</v>
      </c>
      <c r="M320" s="413" t="s">
        <v>10</v>
      </c>
      <c r="N320" s="392"/>
      <c r="O320" s="228" t="s">
        <v>11</v>
      </c>
      <c r="P320" s="228" t="s">
        <v>12</v>
      </c>
      <c r="Q320" s="231" t="s">
        <v>13</v>
      </c>
      <c r="R320" s="240" t="s">
        <v>14</v>
      </c>
    </row>
    <row r="321" spans="1:18" ht="14.5" thickBot="1" x14ac:dyDescent="0.35">
      <c r="A321" s="81" t="s">
        <v>249</v>
      </c>
      <c r="B321" s="78"/>
      <c r="C321" s="448"/>
      <c r="D321" s="449"/>
      <c r="E321" s="449"/>
      <c r="F321" s="449"/>
      <c r="G321" s="450"/>
      <c r="H321" s="53"/>
      <c r="I321" s="53"/>
      <c r="J321" s="53"/>
      <c r="K321" s="445"/>
      <c r="L321" s="446"/>
      <c r="M321" s="446"/>
      <c r="N321" s="446"/>
      <c r="O321" s="446"/>
      <c r="P321" s="446"/>
      <c r="Q321" s="446"/>
      <c r="R321" s="447"/>
    </row>
    <row r="322" spans="1:18" ht="14" x14ac:dyDescent="0.3">
      <c r="A322" s="82"/>
      <c r="B322" s="83"/>
      <c r="C322" s="414" t="s">
        <v>250</v>
      </c>
      <c r="D322" s="415"/>
      <c r="E322" s="415"/>
      <c r="F322" s="415"/>
      <c r="G322" s="416"/>
      <c r="H322" s="58"/>
      <c r="I322" s="28"/>
      <c r="J322" s="100" t="str">
        <f>SUM(J323,J325)&amp;"/15"</f>
        <v>0/15</v>
      </c>
      <c r="K322" s="442"/>
      <c r="L322" s="443"/>
      <c r="M322" s="443"/>
      <c r="N322" s="443"/>
      <c r="O322" s="443"/>
      <c r="P322" s="443"/>
      <c r="Q322" s="443"/>
      <c r="R322" s="444"/>
    </row>
    <row r="323" spans="1:18" ht="13" x14ac:dyDescent="0.3">
      <c r="A323" s="8"/>
      <c r="B323" s="84"/>
      <c r="C323" s="294" t="s">
        <v>251</v>
      </c>
      <c r="D323" s="295"/>
      <c r="E323" s="295"/>
      <c r="F323" s="295"/>
      <c r="G323" s="296"/>
      <c r="H323" s="48"/>
      <c r="I323" s="49"/>
      <c r="J323" s="99" t="str">
        <f>SUM(J324,Q324)&amp;"/5"</f>
        <v>0/5</v>
      </c>
      <c r="K323" s="343"/>
      <c r="L323" s="344"/>
      <c r="M323" s="344"/>
      <c r="N323" s="345"/>
      <c r="O323" s="39"/>
      <c r="P323" s="40"/>
      <c r="Q323" s="88"/>
      <c r="R323" s="98"/>
    </row>
    <row r="324" spans="1:18" x14ac:dyDescent="0.25">
      <c r="A324" s="81"/>
      <c r="B324" s="56" t="s">
        <v>28</v>
      </c>
      <c r="C324" s="419" t="s">
        <v>252</v>
      </c>
      <c r="D324" s="420"/>
      <c r="E324" s="430" t="s">
        <v>253</v>
      </c>
      <c r="F324" s="431"/>
      <c r="G324" s="432"/>
      <c r="H324" s="32">
        <v>5</v>
      </c>
      <c r="I324" s="89"/>
      <c r="J324" s="34"/>
      <c r="K324" s="241"/>
      <c r="L324" s="242"/>
      <c r="M324" s="410"/>
      <c r="N324" s="411"/>
      <c r="O324" s="243"/>
      <c r="P324" s="244"/>
      <c r="Q324" s="245"/>
      <c r="R324" s="246"/>
    </row>
    <row r="325" spans="1:18" ht="13" x14ac:dyDescent="0.3">
      <c r="A325" s="8"/>
      <c r="B325" s="84"/>
      <c r="C325" s="294" t="s">
        <v>254</v>
      </c>
      <c r="D325" s="295"/>
      <c r="E325" s="295"/>
      <c r="F325" s="295"/>
      <c r="G325" s="296"/>
      <c r="H325" s="48"/>
      <c r="I325" s="49"/>
      <c r="J325" s="99" t="str">
        <f>SUM(J326:J359,Q326:Q359)&amp;"/10"</f>
        <v>0/10</v>
      </c>
      <c r="K325" s="343"/>
      <c r="L325" s="344"/>
      <c r="M325" s="344"/>
      <c r="N325" s="345"/>
      <c r="O325" s="39"/>
      <c r="P325" s="40"/>
      <c r="Q325" s="88"/>
      <c r="R325" s="98"/>
    </row>
    <row r="326" spans="1:18" ht="13.15" customHeight="1" x14ac:dyDescent="0.25">
      <c r="A326" s="61" t="s">
        <v>57</v>
      </c>
      <c r="B326" s="56" t="s">
        <v>28</v>
      </c>
      <c r="C326" s="421" t="s">
        <v>255</v>
      </c>
      <c r="D326" s="422"/>
      <c r="E326" s="426" t="s">
        <v>256</v>
      </c>
      <c r="F326" s="280"/>
      <c r="G326" s="281"/>
      <c r="H326" s="32">
        <v>5</v>
      </c>
      <c r="I326" s="90"/>
      <c r="J326" s="34"/>
      <c r="K326" s="37"/>
      <c r="L326" s="33"/>
      <c r="M326" s="462"/>
      <c r="N326" s="463"/>
      <c r="O326" s="85"/>
      <c r="P326" s="32"/>
      <c r="Q326" s="34"/>
      <c r="R326" s="97"/>
    </row>
    <row r="327" spans="1:18" ht="13.15" customHeight="1" x14ac:dyDescent="0.25">
      <c r="A327" s="61" t="s">
        <v>57</v>
      </c>
      <c r="B327" s="56" t="s">
        <v>28</v>
      </c>
      <c r="C327" s="412" t="s">
        <v>257</v>
      </c>
      <c r="D327" s="293"/>
      <c r="E327" s="426" t="s">
        <v>258</v>
      </c>
      <c r="F327" s="280"/>
      <c r="G327" s="281"/>
      <c r="H327" s="32">
        <v>5</v>
      </c>
      <c r="I327" s="91"/>
      <c r="J327" s="34"/>
      <c r="K327" s="37"/>
      <c r="L327" s="33"/>
      <c r="M327" s="297"/>
      <c r="N327" s="298"/>
      <c r="O327" s="85"/>
      <c r="P327" s="32"/>
      <c r="Q327" s="34"/>
      <c r="R327" s="97"/>
    </row>
    <row r="328" spans="1:18" ht="13.15" customHeight="1" x14ac:dyDescent="0.25">
      <c r="A328" s="61" t="s">
        <v>57</v>
      </c>
      <c r="B328" s="56" t="s">
        <v>18</v>
      </c>
      <c r="C328" s="412" t="s">
        <v>259</v>
      </c>
      <c r="D328" s="293"/>
      <c r="E328" s="426" t="s">
        <v>260</v>
      </c>
      <c r="F328" s="280"/>
      <c r="G328" s="281"/>
      <c r="H328" s="32">
        <v>5</v>
      </c>
      <c r="I328" s="91"/>
      <c r="J328" s="34"/>
      <c r="K328" s="37"/>
      <c r="L328" s="33"/>
      <c r="M328" s="297"/>
      <c r="N328" s="298"/>
      <c r="O328" s="85"/>
      <c r="P328" s="32"/>
      <c r="Q328" s="34"/>
      <c r="R328" s="97"/>
    </row>
    <row r="329" spans="1:18" ht="13.15" customHeight="1" x14ac:dyDescent="0.25">
      <c r="A329" s="61" t="s">
        <v>57</v>
      </c>
      <c r="B329" s="56" t="s">
        <v>28</v>
      </c>
      <c r="C329" s="412" t="s">
        <v>261</v>
      </c>
      <c r="D329" s="293"/>
      <c r="E329" s="426" t="s">
        <v>262</v>
      </c>
      <c r="F329" s="280"/>
      <c r="G329" s="281"/>
      <c r="H329" s="32">
        <v>5</v>
      </c>
      <c r="I329" s="91"/>
      <c r="J329" s="34"/>
      <c r="K329" s="37"/>
      <c r="L329" s="33"/>
      <c r="M329" s="297"/>
      <c r="N329" s="298"/>
      <c r="O329" s="85"/>
      <c r="P329" s="32"/>
      <c r="Q329" s="34"/>
      <c r="R329" s="97"/>
    </row>
    <row r="330" spans="1:18" ht="13.15" hidden="1" customHeight="1" x14ac:dyDescent="0.25">
      <c r="A330" s="61" t="s">
        <v>837</v>
      </c>
      <c r="B330" s="56" t="s">
        <v>18</v>
      </c>
      <c r="C330" s="412" t="s">
        <v>263</v>
      </c>
      <c r="D330" s="293"/>
      <c r="E330" s="426" t="s">
        <v>264</v>
      </c>
      <c r="F330" s="280"/>
      <c r="G330" s="281"/>
      <c r="H330" s="32">
        <v>5</v>
      </c>
      <c r="I330" s="91"/>
      <c r="J330" s="34"/>
      <c r="K330" s="37"/>
      <c r="L330" s="33"/>
      <c r="M330" s="297"/>
      <c r="N330" s="298"/>
      <c r="O330" s="85"/>
      <c r="P330" s="32"/>
      <c r="Q330" s="34"/>
      <c r="R330" s="97"/>
    </row>
    <row r="331" spans="1:18" ht="13.15" hidden="1" customHeight="1" x14ac:dyDescent="0.25">
      <c r="A331" s="61" t="s">
        <v>837</v>
      </c>
      <c r="B331" s="56" t="s">
        <v>18</v>
      </c>
      <c r="C331" s="412" t="s">
        <v>265</v>
      </c>
      <c r="D331" s="293"/>
      <c r="E331" s="426" t="s">
        <v>266</v>
      </c>
      <c r="F331" s="280"/>
      <c r="G331" s="281"/>
      <c r="H331" s="32">
        <v>5</v>
      </c>
      <c r="I331" s="91"/>
      <c r="J331" s="34"/>
      <c r="K331" s="37"/>
      <c r="L331" s="33"/>
      <c r="M331" s="297"/>
      <c r="N331" s="298"/>
      <c r="O331" s="85"/>
      <c r="P331" s="32"/>
      <c r="Q331" s="34"/>
      <c r="R331" s="97"/>
    </row>
    <row r="332" spans="1:18" ht="13.15" hidden="1" customHeight="1" x14ac:dyDescent="0.25">
      <c r="A332" s="59" t="s">
        <v>66</v>
      </c>
      <c r="B332" s="59" t="s">
        <v>28</v>
      </c>
      <c r="C332" s="412" t="s">
        <v>255</v>
      </c>
      <c r="D332" s="293"/>
      <c r="E332" s="426" t="s">
        <v>256</v>
      </c>
      <c r="F332" s="280"/>
      <c r="G332" s="281"/>
      <c r="H332" s="32">
        <v>5</v>
      </c>
      <c r="I332" s="91"/>
      <c r="J332" s="34"/>
      <c r="K332" s="37"/>
      <c r="L332" s="33"/>
      <c r="M332" s="297"/>
      <c r="N332" s="298"/>
      <c r="O332" s="85"/>
      <c r="P332" s="32"/>
      <c r="Q332" s="34"/>
      <c r="R332" s="97"/>
    </row>
    <row r="333" spans="1:18" ht="13.15" hidden="1" customHeight="1" x14ac:dyDescent="0.25">
      <c r="A333" s="59" t="s">
        <v>66</v>
      </c>
      <c r="B333" s="59" t="s">
        <v>28</v>
      </c>
      <c r="C333" s="272" t="s">
        <v>261</v>
      </c>
      <c r="D333" s="293"/>
      <c r="E333" s="426" t="s">
        <v>262</v>
      </c>
      <c r="F333" s="280"/>
      <c r="G333" s="281"/>
      <c r="H333" s="32">
        <v>5</v>
      </c>
      <c r="I333" s="91"/>
      <c r="J333" s="34"/>
      <c r="K333" s="37"/>
      <c r="L333" s="33"/>
      <c r="M333" s="297"/>
      <c r="N333" s="298"/>
      <c r="O333" s="85"/>
      <c r="P333" s="32"/>
      <c r="Q333" s="34"/>
      <c r="R333" s="97"/>
    </row>
    <row r="334" spans="1:18" ht="13.15" hidden="1" customHeight="1" x14ac:dyDescent="0.25">
      <c r="A334" s="59" t="s">
        <v>66</v>
      </c>
      <c r="B334" s="59" t="s">
        <v>28</v>
      </c>
      <c r="C334" s="272" t="s">
        <v>269</v>
      </c>
      <c r="D334" s="293"/>
      <c r="E334" s="426" t="s">
        <v>270</v>
      </c>
      <c r="F334" s="280"/>
      <c r="G334" s="281"/>
      <c r="H334" s="32">
        <v>5</v>
      </c>
      <c r="I334" s="91"/>
      <c r="J334" s="34"/>
      <c r="K334" s="37"/>
      <c r="L334" s="33"/>
      <c r="M334" s="297"/>
      <c r="N334" s="298"/>
      <c r="O334" s="85"/>
      <c r="P334" s="32"/>
      <c r="Q334" s="34"/>
      <c r="R334" s="97"/>
    </row>
    <row r="335" spans="1:18" ht="13.15" hidden="1" customHeight="1" x14ac:dyDescent="0.25">
      <c r="A335" s="59" t="s">
        <v>66</v>
      </c>
      <c r="B335" s="59" t="s">
        <v>18</v>
      </c>
      <c r="C335" s="272" t="s">
        <v>271</v>
      </c>
      <c r="D335" s="293"/>
      <c r="E335" s="426" t="s">
        <v>272</v>
      </c>
      <c r="F335" s="280"/>
      <c r="G335" s="281"/>
      <c r="H335" s="32">
        <v>5</v>
      </c>
      <c r="I335" s="91"/>
      <c r="J335" s="34"/>
      <c r="K335" s="37"/>
      <c r="L335" s="33"/>
      <c r="M335" s="297"/>
      <c r="N335" s="298"/>
      <c r="O335" s="85"/>
      <c r="P335" s="32"/>
      <c r="Q335" s="34"/>
      <c r="R335" s="97"/>
    </row>
    <row r="336" spans="1:18" ht="13.15" hidden="1" customHeight="1" x14ac:dyDescent="0.25">
      <c r="A336" s="59" t="s">
        <v>66</v>
      </c>
      <c r="B336" s="57" t="s">
        <v>28</v>
      </c>
      <c r="C336" s="272" t="s">
        <v>273</v>
      </c>
      <c r="D336" s="293"/>
      <c r="E336" s="426" t="s">
        <v>274</v>
      </c>
      <c r="F336" s="280"/>
      <c r="G336" s="281"/>
      <c r="H336" s="32">
        <v>5</v>
      </c>
      <c r="I336" s="91"/>
      <c r="J336" s="34"/>
      <c r="K336" s="37"/>
      <c r="L336" s="33"/>
      <c r="M336" s="297"/>
      <c r="N336" s="298"/>
      <c r="O336" s="85"/>
      <c r="P336" s="32"/>
      <c r="Q336" s="34"/>
      <c r="R336" s="97"/>
    </row>
    <row r="337" spans="1:18" ht="13.15" hidden="1" customHeight="1" x14ac:dyDescent="0.25">
      <c r="A337" s="59" t="s">
        <v>67</v>
      </c>
      <c r="B337" s="57" t="s">
        <v>18</v>
      </c>
      <c r="C337" s="272" t="s">
        <v>275</v>
      </c>
      <c r="D337" s="293"/>
      <c r="E337" s="426" t="s">
        <v>276</v>
      </c>
      <c r="F337" s="280"/>
      <c r="G337" s="281"/>
      <c r="H337" s="32">
        <v>5</v>
      </c>
      <c r="I337" s="91"/>
      <c r="J337" s="34"/>
      <c r="K337" s="37"/>
      <c r="L337" s="33"/>
      <c r="M337" s="297"/>
      <c r="N337" s="298"/>
      <c r="O337" s="85"/>
      <c r="P337" s="32"/>
      <c r="Q337" s="34"/>
      <c r="R337" s="97"/>
    </row>
    <row r="338" spans="1:18" ht="13.15" hidden="1" customHeight="1" x14ac:dyDescent="0.25">
      <c r="A338" s="59" t="s">
        <v>67</v>
      </c>
      <c r="B338" s="57" t="s">
        <v>18</v>
      </c>
      <c r="C338" s="272" t="s">
        <v>277</v>
      </c>
      <c r="D338" s="293"/>
      <c r="E338" s="426" t="s">
        <v>278</v>
      </c>
      <c r="F338" s="280"/>
      <c r="G338" s="281"/>
      <c r="H338" s="32">
        <v>5</v>
      </c>
      <c r="I338" s="91"/>
      <c r="J338" s="34"/>
      <c r="K338" s="37"/>
      <c r="L338" s="33"/>
      <c r="M338" s="297"/>
      <c r="N338" s="298"/>
      <c r="O338" s="85"/>
      <c r="P338" s="32"/>
      <c r="Q338" s="34"/>
      <c r="R338" s="97"/>
    </row>
    <row r="339" spans="1:18" ht="13.15" hidden="1" customHeight="1" x14ac:dyDescent="0.25">
      <c r="A339" s="59" t="s">
        <v>67</v>
      </c>
      <c r="B339" s="57" t="s">
        <v>28</v>
      </c>
      <c r="C339" s="272" t="s">
        <v>279</v>
      </c>
      <c r="D339" s="293"/>
      <c r="E339" s="426" t="s">
        <v>280</v>
      </c>
      <c r="F339" s="280"/>
      <c r="G339" s="281"/>
      <c r="H339" s="32">
        <v>5</v>
      </c>
      <c r="I339" s="91"/>
      <c r="J339" s="34"/>
      <c r="K339" s="37"/>
      <c r="L339" s="33"/>
      <c r="M339" s="297"/>
      <c r="N339" s="298"/>
      <c r="O339" s="85"/>
      <c r="P339" s="32"/>
      <c r="Q339" s="34"/>
      <c r="R339" s="97"/>
    </row>
    <row r="340" spans="1:18" ht="13.15" hidden="1" customHeight="1" x14ac:dyDescent="0.25">
      <c r="A340" s="59" t="s">
        <v>67</v>
      </c>
      <c r="B340" s="57" t="s">
        <v>18</v>
      </c>
      <c r="C340" s="272" t="s">
        <v>281</v>
      </c>
      <c r="D340" s="293"/>
      <c r="E340" s="426" t="s">
        <v>282</v>
      </c>
      <c r="F340" s="280"/>
      <c r="G340" s="281"/>
      <c r="H340" s="32">
        <v>5</v>
      </c>
      <c r="I340" s="91"/>
      <c r="J340" s="34"/>
      <c r="K340" s="37"/>
      <c r="L340" s="33"/>
      <c r="M340" s="297"/>
      <c r="N340" s="298"/>
      <c r="O340" s="85"/>
      <c r="P340" s="32"/>
      <c r="Q340" s="34"/>
      <c r="R340" s="97"/>
    </row>
    <row r="341" spans="1:18" ht="13.15" hidden="1" customHeight="1" x14ac:dyDescent="0.25">
      <c r="A341" s="59" t="s">
        <v>67</v>
      </c>
      <c r="B341" s="57" t="s">
        <v>18</v>
      </c>
      <c r="C341" s="272" t="s">
        <v>283</v>
      </c>
      <c r="D341" s="293"/>
      <c r="E341" s="426" t="s">
        <v>284</v>
      </c>
      <c r="F341" s="280"/>
      <c r="G341" s="281"/>
      <c r="H341" s="32">
        <v>5</v>
      </c>
      <c r="I341" s="91"/>
      <c r="J341" s="34"/>
      <c r="K341" s="37"/>
      <c r="L341" s="33"/>
      <c r="M341" s="297"/>
      <c r="N341" s="298"/>
      <c r="O341" s="85"/>
      <c r="P341" s="32"/>
      <c r="Q341" s="34"/>
      <c r="R341" s="97"/>
    </row>
    <row r="342" spans="1:18" ht="13.15" hidden="1" customHeight="1" x14ac:dyDescent="0.25">
      <c r="A342" s="59" t="s">
        <v>67</v>
      </c>
      <c r="B342" s="57" t="s">
        <v>28</v>
      </c>
      <c r="C342" s="272" t="s">
        <v>285</v>
      </c>
      <c r="D342" s="293"/>
      <c r="E342" s="426" t="s">
        <v>286</v>
      </c>
      <c r="F342" s="280"/>
      <c r="G342" s="281"/>
      <c r="H342" s="32">
        <v>5</v>
      </c>
      <c r="I342" s="91"/>
      <c r="J342" s="34"/>
      <c r="K342" s="37"/>
      <c r="L342" s="33"/>
      <c r="M342" s="297"/>
      <c r="N342" s="298"/>
      <c r="O342" s="85"/>
      <c r="P342" s="32"/>
      <c r="Q342" s="34"/>
      <c r="R342" s="97"/>
    </row>
    <row r="343" spans="1:18" ht="13.15" hidden="1" customHeight="1" x14ac:dyDescent="0.25">
      <c r="A343" s="59" t="s">
        <v>67</v>
      </c>
      <c r="B343" s="57" t="s">
        <v>28</v>
      </c>
      <c r="C343" s="272" t="s">
        <v>287</v>
      </c>
      <c r="D343" s="293"/>
      <c r="E343" s="426" t="s">
        <v>288</v>
      </c>
      <c r="F343" s="280"/>
      <c r="G343" s="281"/>
      <c r="H343" s="32">
        <v>5</v>
      </c>
      <c r="I343" s="91"/>
      <c r="J343" s="34"/>
      <c r="K343" s="37"/>
      <c r="L343" s="33"/>
      <c r="M343" s="297"/>
      <c r="N343" s="298"/>
      <c r="O343" s="85"/>
      <c r="P343" s="32"/>
      <c r="Q343" s="34"/>
      <c r="R343" s="97"/>
    </row>
    <row r="344" spans="1:18" ht="13.15" hidden="1" customHeight="1" x14ac:dyDescent="0.25">
      <c r="A344" s="59" t="s">
        <v>67</v>
      </c>
      <c r="B344" s="57" t="s">
        <v>18</v>
      </c>
      <c r="C344" s="272" t="s">
        <v>289</v>
      </c>
      <c r="D344" s="293"/>
      <c r="E344" s="426" t="s">
        <v>290</v>
      </c>
      <c r="F344" s="280"/>
      <c r="G344" s="281"/>
      <c r="H344" s="32">
        <v>5</v>
      </c>
      <c r="I344" s="91"/>
      <c r="J344" s="34"/>
      <c r="K344" s="37"/>
      <c r="L344" s="33"/>
      <c r="M344" s="297"/>
      <c r="N344" s="298"/>
      <c r="O344" s="85"/>
      <c r="P344" s="32"/>
      <c r="Q344" s="34"/>
      <c r="R344" s="97"/>
    </row>
    <row r="345" spans="1:18" ht="13.15" hidden="1" customHeight="1" x14ac:dyDescent="0.25">
      <c r="A345" s="59" t="s">
        <v>67</v>
      </c>
      <c r="B345" s="56" t="s">
        <v>28</v>
      </c>
      <c r="C345" s="265" t="s">
        <v>1107</v>
      </c>
      <c r="D345" s="266"/>
      <c r="E345" s="255" t="s">
        <v>1106</v>
      </c>
      <c r="F345" s="256"/>
      <c r="G345" s="257"/>
      <c r="H345" s="32">
        <v>5</v>
      </c>
      <c r="I345" s="91"/>
      <c r="J345" s="34"/>
      <c r="K345" s="37"/>
      <c r="L345" s="33"/>
      <c r="M345" s="253"/>
      <c r="N345" s="254"/>
      <c r="O345" s="85"/>
      <c r="P345" s="32"/>
      <c r="Q345" s="34"/>
      <c r="R345" s="97"/>
    </row>
    <row r="346" spans="1:18" ht="13.15" hidden="1" customHeight="1" x14ac:dyDescent="0.25">
      <c r="A346" s="59" t="s">
        <v>67</v>
      </c>
      <c r="B346" s="57" t="s">
        <v>28</v>
      </c>
      <c r="C346" s="272" t="s">
        <v>291</v>
      </c>
      <c r="D346" s="293"/>
      <c r="E346" s="426" t="s">
        <v>292</v>
      </c>
      <c r="F346" s="280"/>
      <c r="G346" s="281"/>
      <c r="H346" s="32">
        <v>5</v>
      </c>
      <c r="I346" s="91"/>
      <c r="J346" s="34"/>
      <c r="K346" s="37"/>
      <c r="L346" s="33"/>
      <c r="M346" s="297"/>
      <c r="N346" s="298"/>
      <c r="O346" s="85"/>
      <c r="P346" s="32"/>
      <c r="Q346" s="34"/>
      <c r="R346" s="97"/>
    </row>
    <row r="347" spans="1:18" ht="13.15" hidden="1" customHeight="1" x14ac:dyDescent="0.25">
      <c r="A347" s="59" t="s">
        <v>68</v>
      </c>
      <c r="B347" s="57" t="s">
        <v>18</v>
      </c>
      <c r="C347" s="272" t="s">
        <v>277</v>
      </c>
      <c r="D347" s="293"/>
      <c r="E347" s="426" t="s">
        <v>278</v>
      </c>
      <c r="F347" s="280"/>
      <c r="G347" s="281"/>
      <c r="H347" s="32">
        <v>5</v>
      </c>
      <c r="I347" s="91"/>
      <c r="J347" s="34"/>
      <c r="K347" s="37"/>
      <c r="L347" s="33"/>
      <c r="M347" s="297"/>
      <c r="N347" s="298"/>
      <c r="O347" s="85"/>
      <c r="P347" s="32"/>
      <c r="Q347" s="34"/>
      <c r="R347" s="97"/>
    </row>
    <row r="348" spans="1:18" ht="13.15" hidden="1" customHeight="1" x14ac:dyDescent="0.25">
      <c r="A348" s="59" t="s">
        <v>68</v>
      </c>
      <c r="B348" s="57" t="s">
        <v>18</v>
      </c>
      <c r="C348" s="272" t="s">
        <v>293</v>
      </c>
      <c r="D348" s="273"/>
      <c r="E348" s="426" t="s">
        <v>294</v>
      </c>
      <c r="F348" s="280"/>
      <c r="G348" s="281"/>
      <c r="H348" s="32">
        <v>5</v>
      </c>
      <c r="I348" s="91"/>
      <c r="J348" s="34"/>
      <c r="K348" s="37"/>
      <c r="L348" s="33"/>
      <c r="M348" s="297"/>
      <c r="N348" s="298"/>
      <c r="O348" s="85"/>
      <c r="P348" s="32"/>
      <c r="Q348" s="34"/>
      <c r="R348" s="97"/>
    </row>
    <row r="349" spans="1:18" ht="13.15" hidden="1" customHeight="1" x14ac:dyDescent="0.25">
      <c r="A349" s="59" t="s">
        <v>68</v>
      </c>
      <c r="B349" s="57" t="s">
        <v>28</v>
      </c>
      <c r="C349" s="272" t="s">
        <v>255</v>
      </c>
      <c r="D349" s="293"/>
      <c r="E349" s="426" t="s">
        <v>256</v>
      </c>
      <c r="F349" s="280"/>
      <c r="G349" s="281"/>
      <c r="H349" s="32">
        <v>5</v>
      </c>
      <c r="I349" s="91"/>
      <c r="J349" s="34"/>
      <c r="K349" s="37"/>
      <c r="L349" s="33"/>
      <c r="M349" s="297"/>
      <c r="N349" s="298"/>
      <c r="O349" s="85"/>
      <c r="P349" s="32"/>
      <c r="Q349" s="34"/>
      <c r="R349" s="97"/>
    </row>
    <row r="350" spans="1:18" ht="13.15" hidden="1" customHeight="1" x14ac:dyDescent="0.25">
      <c r="A350" s="59" t="s">
        <v>68</v>
      </c>
      <c r="B350" s="57" t="s">
        <v>18</v>
      </c>
      <c r="C350" s="272" t="s">
        <v>295</v>
      </c>
      <c r="D350" s="293"/>
      <c r="E350" s="426" t="s">
        <v>296</v>
      </c>
      <c r="F350" s="280"/>
      <c r="G350" s="281"/>
      <c r="H350" s="32">
        <v>5</v>
      </c>
      <c r="I350" s="91"/>
      <c r="J350" s="34"/>
      <c r="K350" s="37"/>
      <c r="L350" s="33"/>
      <c r="M350" s="297"/>
      <c r="N350" s="298"/>
      <c r="O350" s="85"/>
      <c r="P350" s="32"/>
      <c r="Q350" s="34"/>
      <c r="R350" s="97"/>
    </row>
    <row r="351" spans="1:18" ht="13.15" hidden="1" customHeight="1" x14ac:dyDescent="0.25">
      <c r="A351" s="59" t="s">
        <v>68</v>
      </c>
      <c r="B351" s="57" t="s">
        <v>28</v>
      </c>
      <c r="C351" s="272" t="s">
        <v>297</v>
      </c>
      <c r="D351" s="293"/>
      <c r="E351" s="426" t="s">
        <v>298</v>
      </c>
      <c r="F351" s="280"/>
      <c r="G351" s="281"/>
      <c r="H351" s="32">
        <v>5</v>
      </c>
      <c r="I351" s="91"/>
      <c r="J351" s="34"/>
      <c r="K351" s="37"/>
      <c r="L351" s="33"/>
      <c r="M351" s="297"/>
      <c r="N351" s="298"/>
      <c r="O351" s="85"/>
      <c r="P351" s="32"/>
      <c r="Q351" s="34"/>
      <c r="R351" s="97"/>
    </row>
    <row r="352" spans="1:18" ht="12.75" hidden="1" customHeight="1" x14ac:dyDescent="0.25">
      <c r="A352" s="59" t="s">
        <v>68</v>
      </c>
      <c r="B352" s="57" t="s">
        <v>18</v>
      </c>
      <c r="C352" s="272" t="s">
        <v>1046</v>
      </c>
      <c r="D352" s="273"/>
      <c r="E352" s="426" t="s">
        <v>1144</v>
      </c>
      <c r="F352" s="280"/>
      <c r="G352" s="281"/>
      <c r="H352" s="32">
        <v>5</v>
      </c>
      <c r="I352" s="91"/>
      <c r="J352" s="34"/>
      <c r="K352" s="37"/>
      <c r="L352" s="33"/>
      <c r="M352" s="297"/>
      <c r="N352" s="298"/>
      <c r="O352" s="85"/>
      <c r="P352" s="32"/>
      <c r="Q352" s="34"/>
      <c r="R352" s="97"/>
    </row>
    <row r="353" spans="1:18" ht="12.75" hidden="1" customHeight="1" x14ac:dyDescent="0.25">
      <c r="A353" s="59" t="s">
        <v>68</v>
      </c>
      <c r="B353" s="57" t="s">
        <v>28</v>
      </c>
      <c r="C353" s="272" t="s">
        <v>299</v>
      </c>
      <c r="D353" s="273"/>
      <c r="E353" s="426" t="s">
        <v>300</v>
      </c>
      <c r="F353" s="280"/>
      <c r="G353" s="281"/>
      <c r="H353" s="32">
        <v>5</v>
      </c>
      <c r="I353" s="91"/>
      <c r="J353" s="34"/>
      <c r="K353" s="37"/>
      <c r="L353" s="33"/>
      <c r="M353" s="297"/>
      <c r="N353" s="298"/>
      <c r="O353" s="85"/>
      <c r="P353" s="32"/>
      <c r="Q353" s="34"/>
      <c r="R353" s="97"/>
    </row>
    <row r="354" spans="1:18" ht="12.75" hidden="1" customHeight="1" x14ac:dyDescent="0.25">
      <c r="A354" s="59" t="s">
        <v>836</v>
      </c>
      <c r="B354" s="56" t="s">
        <v>18</v>
      </c>
      <c r="C354" s="272" t="s">
        <v>611</v>
      </c>
      <c r="D354" s="273"/>
      <c r="E354" s="279" t="s">
        <v>612</v>
      </c>
      <c r="F354" s="280"/>
      <c r="G354" s="281"/>
      <c r="H354" s="32">
        <v>5</v>
      </c>
      <c r="I354" s="91"/>
      <c r="J354" s="34"/>
      <c r="K354" s="37"/>
      <c r="L354" s="33"/>
      <c r="M354" s="297"/>
      <c r="N354" s="298"/>
      <c r="O354" s="85"/>
      <c r="P354" s="32"/>
      <c r="Q354" s="34"/>
      <c r="R354" s="97"/>
    </row>
    <row r="355" spans="1:18" ht="12.75" hidden="1" customHeight="1" x14ac:dyDescent="0.25">
      <c r="A355" s="59" t="s">
        <v>836</v>
      </c>
      <c r="B355" s="56" t="s">
        <v>18</v>
      </c>
      <c r="C355" s="272" t="s">
        <v>613</v>
      </c>
      <c r="D355" s="273"/>
      <c r="E355" s="279" t="s">
        <v>614</v>
      </c>
      <c r="F355" s="280"/>
      <c r="G355" s="281"/>
      <c r="H355" s="32">
        <v>5</v>
      </c>
      <c r="I355" s="91"/>
      <c r="J355" s="34"/>
      <c r="K355" s="37"/>
      <c r="L355" s="33"/>
      <c r="M355" s="297"/>
      <c r="N355" s="298"/>
      <c r="O355" s="85"/>
      <c r="P355" s="32"/>
      <c r="Q355" s="34"/>
      <c r="R355" s="97"/>
    </row>
    <row r="356" spans="1:18" ht="12.75" hidden="1" customHeight="1" x14ac:dyDescent="0.25">
      <c r="A356" s="59" t="s">
        <v>838</v>
      </c>
      <c r="B356" s="56" t="s">
        <v>18</v>
      </c>
      <c r="C356" s="272" t="s">
        <v>605</v>
      </c>
      <c r="D356" s="273"/>
      <c r="E356" s="279" t="s">
        <v>606</v>
      </c>
      <c r="F356" s="280"/>
      <c r="G356" s="281"/>
      <c r="H356" s="32">
        <v>5</v>
      </c>
      <c r="I356" s="91"/>
      <c r="J356" s="34"/>
      <c r="K356" s="37"/>
      <c r="L356" s="33"/>
      <c r="M356" s="297"/>
      <c r="N356" s="298"/>
      <c r="O356" s="85"/>
      <c r="P356" s="32"/>
      <c r="Q356" s="34"/>
      <c r="R356" s="97"/>
    </row>
    <row r="357" spans="1:18" ht="12.75" hidden="1" customHeight="1" x14ac:dyDescent="0.25">
      <c r="A357" s="59" t="s">
        <v>838</v>
      </c>
      <c r="B357" s="56" t="s">
        <v>18</v>
      </c>
      <c r="C357" s="272" t="s">
        <v>275</v>
      </c>
      <c r="D357" s="273"/>
      <c r="E357" s="279" t="s">
        <v>276</v>
      </c>
      <c r="F357" s="280"/>
      <c r="G357" s="281"/>
      <c r="H357" s="32">
        <v>5</v>
      </c>
      <c r="I357" s="91"/>
      <c r="J357" s="34"/>
      <c r="K357" s="37"/>
      <c r="L357" s="33"/>
      <c r="M357" s="297"/>
      <c r="N357" s="298"/>
      <c r="O357" s="85"/>
      <c r="P357" s="32"/>
      <c r="Q357" s="34"/>
      <c r="R357" s="97"/>
    </row>
    <row r="358" spans="1:18" ht="12.75" hidden="1" customHeight="1" x14ac:dyDescent="0.25">
      <c r="A358" s="59" t="s">
        <v>838</v>
      </c>
      <c r="B358" s="56" t="s">
        <v>18</v>
      </c>
      <c r="C358" s="272" t="s">
        <v>607</v>
      </c>
      <c r="D358" s="273"/>
      <c r="E358" s="279" t="s">
        <v>608</v>
      </c>
      <c r="F358" s="280"/>
      <c r="G358" s="281"/>
      <c r="H358" s="32">
        <v>5</v>
      </c>
      <c r="I358" s="91"/>
      <c r="J358" s="34"/>
      <c r="K358" s="37"/>
      <c r="L358" s="33"/>
      <c r="M358" s="297"/>
      <c r="N358" s="298"/>
      <c r="O358" s="85"/>
      <c r="P358" s="32"/>
      <c r="Q358" s="34"/>
      <c r="R358" s="97"/>
    </row>
    <row r="359" spans="1:18" ht="12.75" hidden="1" customHeight="1" x14ac:dyDescent="0.25">
      <c r="A359" s="59" t="s">
        <v>838</v>
      </c>
      <c r="B359" s="56" t="s">
        <v>18</v>
      </c>
      <c r="C359" s="277" t="s">
        <v>609</v>
      </c>
      <c r="D359" s="278"/>
      <c r="E359" s="274" t="s">
        <v>610</v>
      </c>
      <c r="F359" s="275"/>
      <c r="G359" s="276"/>
      <c r="H359" s="32">
        <v>5</v>
      </c>
      <c r="I359" s="92"/>
      <c r="J359" s="34"/>
      <c r="K359" s="37"/>
      <c r="L359" s="33"/>
      <c r="M359" s="460"/>
      <c r="N359" s="461"/>
      <c r="O359" s="85"/>
      <c r="P359" s="32"/>
      <c r="Q359" s="34"/>
      <c r="R359" s="97"/>
    </row>
    <row r="360" spans="1:18" ht="14" x14ac:dyDescent="0.3">
      <c r="A360" s="86"/>
      <c r="B360" s="83"/>
      <c r="C360" s="435" t="s">
        <v>301</v>
      </c>
      <c r="D360" s="436"/>
      <c r="E360" s="436"/>
      <c r="F360" s="436"/>
      <c r="G360" s="437"/>
      <c r="H360" s="58"/>
      <c r="I360" s="29"/>
      <c r="J360" s="71" t="str">
        <f>SUM(J361:J687,Q361:Q687)&amp;"/15"</f>
        <v>0/15</v>
      </c>
      <c r="K360" s="408"/>
      <c r="L360" s="409"/>
      <c r="M360" s="409"/>
      <c r="N360" s="409"/>
      <c r="O360" s="409"/>
      <c r="P360" s="409"/>
      <c r="Q360" s="423"/>
      <c r="R360" s="96"/>
    </row>
    <row r="361" spans="1:18" ht="12.75" customHeight="1" x14ac:dyDescent="0.25">
      <c r="A361" s="59" t="s">
        <v>57</v>
      </c>
      <c r="B361" s="57" t="s">
        <v>28</v>
      </c>
      <c r="C361" s="424" t="s">
        <v>255</v>
      </c>
      <c r="D361" s="425"/>
      <c r="E361" s="454" t="s">
        <v>256</v>
      </c>
      <c r="F361" s="455"/>
      <c r="G361" s="456"/>
      <c r="H361" s="32">
        <v>5</v>
      </c>
      <c r="I361" s="91"/>
      <c r="J361" s="34"/>
      <c r="K361" s="37"/>
      <c r="L361" s="33"/>
      <c r="M361" s="462"/>
      <c r="N361" s="463"/>
      <c r="O361" s="85"/>
      <c r="P361" s="32"/>
      <c r="Q361" s="34"/>
      <c r="R361" s="97"/>
    </row>
    <row r="362" spans="1:18" ht="13.15" customHeight="1" x14ac:dyDescent="0.25">
      <c r="A362" s="59" t="s">
        <v>57</v>
      </c>
      <c r="B362" s="57" t="s">
        <v>28</v>
      </c>
      <c r="C362" s="272" t="s">
        <v>257</v>
      </c>
      <c r="D362" s="273"/>
      <c r="E362" s="270" t="s">
        <v>258</v>
      </c>
      <c r="F362" s="271"/>
      <c r="G362" s="269"/>
      <c r="H362" s="32">
        <v>5</v>
      </c>
      <c r="I362" s="91"/>
      <c r="J362" s="34"/>
      <c r="K362" s="37"/>
      <c r="L362" s="33"/>
      <c r="M362" s="297"/>
      <c r="N362" s="298"/>
      <c r="O362" s="85"/>
      <c r="P362" s="32"/>
      <c r="Q362" s="34"/>
      <c r="R362" s="97"/>
    </row>
    <row r="363" spans="1:18" ht="12.75" customHeight="1" x14ac:dyDescent="0.25">
      <c r="A363" s="59" t="s">
        <v>57</v>
      </c>
      <c r="B363" s="57" t="s">
        <v>18</v>
      </c>
      <c r="C363" s="272" t="s">
        <v>259</v>
      </c>
      <c r="D363" s="273"/>
      <c r="E363" s="270" t="s">
        <v>260</v>
      </c>
      <c r="F363" s="271"/>
      <c r="G363" s="269"/>
      <c r="H363" s="32">
        <v>5</v>
      </c>
      <c r="I363" s="91"/>
      <c r="J363" s="34"/>
      <c r="K363" s="37"/>
      <c r="L363" s="33"/>
      <c r="M363" s="297"/>
      <c r="N363" s="298"/>
      <c r="O363" s="85"/>
      <c r="P363" s="32"/>
      <c r="Q363" s="34"/>
      <c r="R363" s="97"/>
    </row>
    <row r="364" spans="1:18" ht="12.75" customHeight="1" x14ac:dyDescent="0.25">
      <c r="A364" s="59" t="s">
        <v>57</v>
      </c>
      <c r="B364" s="57" t="s">
        <v>28</v>
      </c>
      <c r="C364" s="272" t="s">
        <v>261</v>
      </c>
      <c r="D364" s="273"/>
      <c r="E364" s="270" t="s">
        <v>262</v>
      </c>
      <c r="F364" s="271"/>
      <c r="G364" s="269"/>
      <c r="H364" s="32">
        <v>5</v>
      </c>
      <c r="I364" s="91"/>
      <c r="J364" s="34"/>
      <c r="K364" s="37"/>
      <c r="L364" s="33"/>
      <c r="M364" s="297"/>
      <c r="N364" s="298"/>
      <c r="O364" s="85"/>
      <c r="P364" s="32"/>
      <c r="Q364" s="34"/>
      <c r="R364" s="97"/>
    </row>
    <row r="365" spans="1:18" ht="12.75" customHeight="1" x14ac:dyDescent="0.25">
      <c r="A365" s="59" t="s">
        <v>57</v>
      </c>
      <c r="B365" s="57" t="s">
        <v>18</v>
      </c>
      <c r="C365" s="272" t="s">
        <v>302</v>
      </c>
      <c r="D365" s="273"/>
      <c r="E365" s="270" t="s">
        <v>303</v>
      </c>
      <c r="F365" s="271"/>
      <c r="G365" s="269"/>
      <c r="H365" s="32">
        <v>5</v>
      </c>
      <c r="I365" s="91"/>
      <c r="J365" s="34"/>
      <c r="K365" s="37"/>
      <c r="L365" s="33"/>
      <c r="M365" s="297"/>
      <c r="N365" s="298"/>
      <c r="O365" s="85"/>
      <c r="P365" s="32"/>
      <c r="Q365" s="34"/>
      <c r="R365" s="97"/>
    </row>
    <row r="366" spans="1:18" ht="12.75" customHeight="1" x14ac:dyDescent="0.25">
      <c r="A366" s="59" t="s">
        <v>57</v>
      </c>
      <c r="B366" s="57" t="s">
        <v>18</v>
      </c>
      <c r="C366" s="272" t="s">
        <v>971</v>
      </c>
      <c r="D366" s="273"/>
      <c r="E366" s="270" t="s">
        <v>954</v>
      </c>
      <c r="F366" s="271"/>
      <c r="G366" s="269"/>
      <c r="H366" s="32">
        <v>5</v>
      </c>
      <c r="I366" s="91"/>
      <c r="J366" s="34"/>
      <c r="K366" s="37"/>
      <c r="L366" s="33"/>
      <c r="M366" s="297"/>
      <c r="N366" s="298"/>
      <c r="O366" s="85"/>
      <c r="P366" s="32"/>
      <c r="Q366" s="34"/>
      <c r="R366" s="97"/>
    </row>
    <row r="367" spans="1:18" ht="12.75" customHeight="1" x14ac:dyDescent="0.25">
      <c r="A367" s="59" t="s">
        <v>57</v>
      </c>
      <c r="B367" s="57" t="s">
        <v>18</v>
      </c>
      <c r="C367" s="272" t="s">
        <v>304</v>
      </c>
      <c r="D367" s="273"/>
      <c r="E367" s="270" t="s">
        <v>305</v>
      </c>
      <c r="F367" s="271"/>
      <c r="G367" s="269"/>
      <c r="H367" s="32">
        <v>5</v>
      </c>
      <c r="I367" s="91"/>
      <c r="J367" s="34"/>
      <c r="K367" s="37"/>
      <c r="L367" s="33"/>
      <c r="M367" s="297"/>
      <c r="N367" s="298"/>
      <c r="O367" s="85"/>
      <c r="P367" s="32"/>
      <c r="Q367" s="34"/>
      <c r="R367" s="97"/>
    </row>
    <row r="368" spans="1:18" ht="12.75" customHeight="1" x14ac:dyDescent="0.25">
      <c r="A368" s="59" t="s">
        <v>57</v>
      </c>
      <c r="B368" s="57" t="s">
        <v>28</v>
      </c>
      <c r="C368" s="272" t="s">
        <v>269</v>
      </c>
      <c r="D368" s="273"/>
      <c r="E368" s="270" t="s">
        <v>270</v>
      </c>
      <c r="F368" s="271"/>
      <c r="G368" s="269"/>
      <c r="H368" s="32">
        <v>5</v>
      </c>
      <c r="I368" s="91"/>
      <c r="J368" s="34"/>
      <c r="K368" s="37"/>
      <c r="L368" s="33"/>
      <c r="M368" s="297"/>
      <c r="N368" s="298"/>
      <c r="O368" s="85"/>
      <c r="P368" s="32"/>
      <c r="Q368" s="34"/>
      <c r="R368" s="97"/>
    </row>
    <row r="369" spans="1:18" ht="12.75" customHeight="1" x14ac:dyDescent="0.25">
      <c r="A369" s="59" t="s">
        <v>57</v>
      </c>
      <c r="B369" s="57" t="s">
        <v>28</v>
      </c>
      <c r="C369" s="272" t="s">
        <v>306</v>
      </c>
      <c r="D369" s="273"/>
      <c r="E369" s="270" t="s">
        <v>307</v>
      </c>
      <c r="F369" s="271"/>
      <c r="G369" s="269"/>
      <c r="H369" s="32">
        <v>5</v>
      </c>
      <c r="I369" s="91"/>
      <c r="J369" s="34"/>
      <c r="K369" s="37"/>
      <c r="L369" s="33"/>
      <c r="M369" s="297"/>
      <c r="N369" s="298"/>
      <c r="O369" s="85"/>
      <c r="P369" s="32"/>
      <c r="Q369" s="34"/>
      <c r="R369" s="97"/>
    </row>
    <row r="370" spans="1:18" ht="12.75" customHeight="1" x14ac:dyDescent="0.25">
      <c r="A370" s="59" t="s">
        <v>57</v>
      </c>
      <c r="B370" s="57" t="s">
        <v>18</v>
      </c>
      <c r="C370" s="272" t="s">
        <v>275</v>
      </c>
      <c r="D370" s="273"/>
      <c r="E370" s="270" t="s">
        <v>276</v>
      </c>
      <c r="F370" s="271"/>
      <c r="G370" s="269"/>
      <c r="H370" s="32">
        <v>5</v>
      </c>
      <c r="I370" s="91"/>
      <c r="J370" s="34"/>
      <c r="K370" s="37"/>
      <c r="L370" s="33"/>
      <c r="M370" s="297"/>
      <c r="N370" s="298"/>
      <c r="O370" s="85"/>
      <c r="P370" s="32"/>
      <c r="Q370" s="34"/>
      <c r="R370" s="97"/>
    </row>
    <row r="371" spans="1:18" ht="13.15" customHeight="1" x14ac:dyDescent="0.25">
      <c r="A371" s="59" t="s">
        <v>57</v>
      </c>
      <c r="B371" s="57" t="s">
        <v>28</v>
      </c>
      <c r="C371" s="272" t="s">
        <v>308</v>
      </c>
      <c r="D371" s="273"/>
      <c r="E371" s="270" t="s">
        <v>309</v>
      </c>
      <c r="F371" s="271"/>
      <c r="G371" s="269"/>
      <c r="H371" s="32">
        <v>5</v>
      </c>
      <c r="I371" s="91"/>
      <c r="J371" s="34"/>
      <c r="K371" s="37"/>
      <c r="L371" s="33"/>
      <c r="M371" s="297"/>
      <c r="N371" s="298"/>
      <c r="O371" s="85"/>
      <c r="P371" s="32"/>
      <c r="Q371" s="34"/>
      <c r="R371" s="97"/>
    </row>
    <row r="372" spans="1:18" ht="12.75" customHeight="1" x14ac:dyDescent="0.25">
      <c r="A372" s="59" t="s">
        <v>57</v>
      </c>
      <c r="B372" s="57" t="s">
        <v>28</v>
      </c>
      <c r="C372" s="272" t="s">
        <v>310</v>
      </c>
      <c r="D372" s="273"/>
      <c r="E372" s="270" t="s">
        <v>311</v>
      </c>
      <c r="F372" s="271"/>
      <c r="G372" s="269"/>
      <c r="H372" s="32">
        <v>5</v>
      </c>
      <c r="I372" s="91"/>
      <c r="J372" s="34"/>
      <c r="K372" s="37"/>
      <c r="L372" s="33"/>
      <c r="M372" s="297"/>
      <c r="N372" s="298"/>
      <c r="O372" s="85"/>
      <c r="P372" s="32"/>
      <c r="Q372" s="34"/>
      <c r="R372" s="97"/>
    </row>
    <row r="373" spans="1:18" ht="12.75" customHeight="1" x14ac:dyDescent="0.25">
      <c r="A373" s="59" t="s">
        <v>57</v>
      </c>
      <c r="B373" s="56" t="s">
        <v>18</v>
      </c>
      <c r="C373" s="272" t="s">
        <v>609</v>
      </c>
      <c r="D373" s="273"/>
      <c r="E373" s="260" t="s">
        <v>610</v>
      </c>
      <c r="F373" s="261"/>
      <c r="G373" s="262"/>
      <c r="H373" s="32">
        <v>5</v>
      </c>
      <c r="I373" s="91"/>
      <c r="J373" s="34"/>
      <c r="K373" s="37"/>
      <c r="L373" s="33"/>
      <c r="M373" s="297"/>
      <c r="N373" s="298"/>
      <c r="O373" s="85"/>
      <c r="P373" s="32"/>
      <c r="Q373" s="34"/>
      <c r="R373" s="97"/>
    </row>
    <row r="374" spans="1:18" ht="12.75" customHeight="1" x14ac:dyDescent="0.25">
      <c r="A374" s="59" t="s">
        <v>57</v>
      </c>
      <c r="B374" s="57" t="s">
        <v>28</v>
      </c>
      <c r="C374" s="272" t="s">
        <v>285</v>
      </c>
      <c r="D374" s="273"/>
      <c r="E374" s="270" t="s">
        <v>286</v>
      </c>
      <c r="F374" s="271"/>
      <c r="G374" s="269"/>
      <c r="H374" s="32">
        <v>5</v>
      </c>
      <c r="I374" s="91"/>
      <c r="J374" s="34"/>
      <c r="K374" s="37"/>
      <c r="L374" s="33"/>
      <c r="M374" s="297"/>
      <c r="N374" s="298"/>
      <c r="O374" s="85"/>
      <c r="P374" s="32"/>
      <c r="Q374" s="34"/>
      <c r="R374" s="97"/>
    </row>
    <row r="375" spans="1:18" ht="12.75" customHeight="1" x14ac:dyDescent="0.25">
      <c r="A375" s="59" t="s">
        <v>57</v>
      </c>
      <c r="B375" s="57" t="s">
        <v>28</v>
      </c>
      <c r="C375" s="272" t="s">
        <v>972</v>
      </c>
      <c r="D375" s="273"/>
      <c r="E375" s="270" t="s">
        <v>955</v>
      </c>
      <c r="F375" s="271"/>
      <c r="G375" s="269"/>
      <c r="H375" s="32">
        <v>5</v>
      </c>
      <c r="I375" s="91"/>
      <c r="J375" s="34"/>
      <c r="K375" s="37"/>
      <c r="L375" s="33"/>
      <c r="M375" s="297"/>
      <c r="N375" s="298"/>
      <c r="O375" s="85"/>
      <c r="P375" s="32"/>
      <c r="Q375" s="34"/>
      <c r="R375" s="97"/>
    </row>
    <row r="376" spans="1:18" ht="12.75" customHeight="1" x14ac:dyDescent="0.25">
      <c r="A376" s="59" t="s">
        <v>57</v>
      </c>
      <c r="B376" s="57" t="s">
        <v>28</v>
      </c>
      <c r="C376" s="272" t="s">
        <v>312</v>
      </c>
      <c r="D376" s="273"/>
      <c r="E376" s="270" t="s">
        <v>313</v>
      </c>
      <c r="F376" s="271"/>
      <c r="G376" s="269"/>
      <c r="H376" s="32">
        <v>5</v>
      </c>
      <c r="I376" s="91"/>
      <c r="J376" s="34"/>
      <c r="K376" s="37"/>
      <c r="L376" s="33"/>
      <c r="M376" s="297"/>
      <c r="N376" s="298"/>
      <c r="O376" s="85"/>
      <c r="P376" s="32"/>
      <c r="Q376" s="34"/>
      <c r="R376" s="97"/>
    </row>
    <row r="377" spans="1:18" ht="12.75" customHeight="1" x14ac:dyDescent="0.25">
      <c r="A377" s="59" t="s">
        <v>57</v>
      </c>
      <c r="B377" s="57" t="s">
        <v>28</v>
      </c>
      <c r="C377" s="272" t="s">
        <v>973</v>
      </c>
      <c r="D377" s="273"/>
      <c r="E377" s="270" t="s">
        <v>969</v>
      </c>
      <c r="F377" s="271"/>
      <c r="G377" s="269"/>
      <c r="H377" s="32">
        <v>5</v>
      </c>
      <c r="I377" s="91"/>
      <c r="J377" s="34"/>
      <c r="K377" s="37"/>
      <c r="L377" s="33"/>
      <c r="M377" s="297"/>
      <c r="N377" s="298"/>
      <c r="O377" s="85"/>
      <c r="P377" s="32"/>
      <c r="Q377" s="34"/>
      <c r="R377" s="97"/>
    </row>
    <row r="378" spans="1:18" ht="12.75" customHeight="1" x14ac:dyDescent="0.25">
      <c r="A378" s="59" t="s">
        <v>57</v>
      </c>
      <c r="B378" s="57" t="s">
        <v>28</v>
      </c>
      <c r="C378" s="272" t="s">
        <v>291</v>
      </c>
      <c r="D378" s="273"/>
      <c r="E378" s="270" t="s">
        <v>202</v>
      </c>
      <c r="F378" s="271"/>
      <c r="G378" s="269"/>
      <c r="H378" s="32">
        <v>5</v>
      </c>
      <c r="I378" s="91"/>
      <c r="J378" s="34"/>
      <c r="K378" s="37"/>
      <c r="L378" s="33"/>
      <c r="M378" s="297"/>
      <c r="N378" s="298"/>
      <c r="O378" s="85"/>
      <c r="P378" s="32"/>
      <c r="Q378" s="34"/>
      <c r="R378" s="97"/>
    </row>
    <row r="379" spans="1:18" ht="12.75" customHeight="1" x14ac:dyDescent="0.25">
      <c r="A379" s="59" t="s">
        <v>57</v>
      </c>
      <c r="B379" s="57" t="s">
        <v>18</v>
      </c>
      <c r="C379" s="272" t="s">
        <v>314</v>
      </c>
      <c r="D379" s="273"/>
      <c r="E379" s="270" t="s">
        <v>315</v>
      </c>
      <c r="F379" s="271"/>
      <c r="G379" s="269"/>
      <c r="H379" s="32">
        <v>5</v>
      </c>
      <c r="I379" s="91"/>
      <c r="J379" s="34"/>
      <c r="K379" s="37"/>
      <c r="L379" s="33"/>
      <c r="M379" s="297"/>
      <c r="N379" s="298"/>
      <c r="O379" s="85"/>
      <c r="P379" s="32"/>
      <c r="Q379" s="34"/>
      <c r="R379" s="97"/>
    </row>
    <row r="380" spans="1:18" ht="12.75" customHeight="1" x14ac:dyDescent="0.25">
      <c r="A380" s="59" t="s">
        <v>57</v>
      </c>
      <c r="B380" s="57" t="s">
        <v>18</v>
      </c>
      <c r="C380" s="272" t="s">
        <v>316</v>
      </c>
      <c r="D380" s="273"/>
      <c r="E380" s="270" t="s">
        <v>317</v>
      </c>
      <c r="F380" s="271"/>
      <c r="G380" s="269"/>
      <c r="H380" s="32">
        <v>5</v>
      </c>
      <c r="I380" s="91"/>
      <c r="J380" s="34"/>
      <c r="K380" s="37"/>
      <c r="L380" s="33"/>
      <c r="M380" s="297"/>
      <c r="N380" s="298"/>
      <c r="O380" s="85"/>
      <c r="P380" s="32"/>
      <c r="Q380" s="34"/>
      <c r="R380" s="97"/>
    </row>
    <row r="381" spans="1:18" ht="13.15" customHeight="1" x14ac:dyDescent="0.25">
      <c r="A381" s="59" t="s">
        <v>57</v>
      </c>
      <c r="B381" s="57" t="s">
        <v>28</v>
      </c>
      <c r="C381" s="272" t="s">
        <v>318</v>
      </c>
      <c r="D381" s="273"/>
      <c r="E381" s="270" t="s">
        <v>319</v>
      </c>
      <c r="F381" s="271"/>
      <c r="G381" s="269"/>
      <c r="H381" s="32">
        <v>5</v>
      </c>
      <c r="I381" s="91"/>
      <c r="J381" s="34"/>
      <c r="K381" s="37"/>
      <c r="L381" s="33"/>
      <c r="M381" s="297"/>
      <c r="N381" s="298"/>
      <c r="O381" s="85"/>
      <c r="P381" s="32"/>
      <c r="Q381" s="34"/>
      <c r="R381" s="97"/>
    </row>
    <row r="382" spans="1:18" ht="12.75" customHeight="1" x14ac:dyDescent="0.25">
      <c r="A382" s="59" t="s">
        <v>57</v>
      </c>
      <c r="B382" s="57" t="s">
        <v>18</v>
      </c>
      <c r="C382" s="272" t="s">
        <v>320</v>
      </c>
      <c r="D382" s="273"/>
      <c r="E382" s="270" t="s">
        <v>321</v>
      </c>
      <c r="F382" s="271"/>
      <c r="G382" s="269"/>
      <c r="H382" s="32">
        <v>5</v>
      </c>
      <c r="I382" s="91"/>
      <c r="J382" s="34"/>
      <c r="K382" s="37"/>
      <c r="L382" s="33"/>
      <c r="M382" s="297"/>
      <c r="N382" s="298"/>
      <c r="O382" s="85"/>
      <c r="P382" s="32"/>
      <c r="Q382" s="34"/>
      <c r="R382" s="97"/>
    </row>
    <row r="383" spans="1:18" ht="12.75" customHeight="1" x14ac:dyDescent="0.25">
      <c r="A383" s="59" t="s">
        <v>57</v>
      </c>
      <c r="B383" s="57" t="s">
        <v>18</v>
      </c>
      <c r="C383" s="272" t="s">
        <v>283</v>
      </c>
      <c r="D383" s="273"/>
      <c r="E383" s="270" t="s">
        <v>284</v>
      </c>
      <c r="F383" s="271"/>
      <c r="G383" s="269"/>
      <c r="H383" s="32">
        <v>5</v>
      </c>
      <c r="I383" s="91"/>
      <c r="J383" s="34"/>
      <c r="K383" s="37"/>
      <c r="L383" s="33"/>
      <c r="M383" s="297"/>
      <c r="N383" s="298"/>
      <c r="O383" s="85"/>
      <c r="P383" s="32"/>
      <c r="Q383" s="34"/>
      <c r="R383" s="97"/>
    </row>
    <row r="384" spans="1:18" ht="13.15" customHeight="1" x14ac:dyDescent="0.25">
      <c r="A384" s="59" t="s">
        <v>57</v>
      </c>
      <c r="B384" s="57" t="s">
        <v>28</v>
      </c>
      <c r="C384" s="272" t="s">
        <v>322</v>
      </c>
      <c r="D384" s="273"/>
      <c r="E384" s="270" t="s">
        <v>323</v>
      </c>
      <c r="F384" s="271"/>
      <c r="G384" s="269"/>
      <c r="H384" s="32">
        <v>5</v>
      </c>
      <c r="I384" s="91"/>
      <c r="J384" s="34"/>
      <c r="K384" s="37"/>
      <c r="L384" s="33"/>
      <c r="M384" s="297"/>
      <c r="N384" s="298"/>
      <c r="O384" s="85"/>
      <c r="P384" s="32"/>
      <c r="Q384" s="34"/>
      <c r="R384" s="97"/>
    </row>
    <row r="385" spans="1:18" ht="12.75" customHeight="1" x14ac:dyDescent="0.25">
      <c r="A385" s="59" t="s">
        <v>57</v>
      </c>
      <c r="B385" s="57" t="s">
        <v>18</v>
      </c>
      <c r="C385" s="272" t="s">
        <v>974</v>
      </c>
      <c r="D385" s="273"/>
      <c r="E385" s="270" t="s">
        <v>956</v>
      </c>
      <c r="F385" s="268"/>
      <c r="G385" s="269"/>
      <c r="H385" s="32">
        <v>5</v>
      </c>
      <c r="I385" s="91"/>
      <c r="J385" s="34"/>
      <c r="K385" s="37"/>
      <c r="L385" s="33"/>
      <c r="M385" s="297"/>
      <c r="N385" s="298"/>
      <c r="O385" s="85"/>
      <c r="P385" s="32"/>
      <c r="Q385" s="34"/>
      <c r="R385" s="97"/>
    </row>
    <row r="386" spans="1:18" ht="12.75" customHeight="1" x14ac:dyDescent="0.25">
      <c r="A386" s="59" t="s">
        <v>57</v>
      </c>
      <c r="B386" s="57" t="s">
        <v>18</v>
      </c>
      <c r="C386" s="272" t="s">
        <v>324</v>
      </c>
      <c r="D386" s="273"/>
      <c r="E386" s="270" t="s">
        <v>325</v>
      </c>
      <c r="F386" s="271"/>
      <c r="G386" s="269"/>
      <c r="H386" s="32">
        <v>5</v>
      </c>
      <c r="I386" s="91"/>
      <c r="J386" s="34"/>
      <c r="K386" s="37"/>
      <c r="L386" s="33"/>
      <c r="M386" s="297"/>
      <c r="N386" s="298"/>
      <c r="O386" s="85"/>
      <c r="P386" s="32"/>
      <c r="Q386" s="34"/>
      <c r="R386" s="97"/>
    </row>
    <row r="387" spans="1:18" ht="12.75" customHeight="1" x14ac:dyDescent="0.25">
      <c r="A387" s="59" t="s">
        <v>57</v>
      </c>
      <c r="B387" s="57" t="s">
        <v>28</v>
      </c>
      <c r="C387" s="272" t="s">
        <v>299</v>
      </c>
      <c r="D387" s="273"/>
      <c r="E387" s="270" t="s">
        <v>300</v>
      </c>
      <c r="F387" s="271"/>
      <c r="G387" s="269"/>
      <c r="H387" s="32">
        <v>5</v>
      </c>
      <c r="I387" s="91"/>
      <c r="J387" s="34"/>
      <c r="K387" s="37"/>
      <c r="L387" s="33"/>
      <c r="M387" s="297"/>
      <c r="N387" s="298"/>
      <c r="O387" s="85"/>
      <c r="P387" s="32"/>
      <c r="Q387" s="34"/>
      <c r="R387" s="97"/>
    </row>
    <row r="388" spans="1:18" ht="12.75" customHeight="1" x14ac:dyDescent="0.25">
      <c r="A388" s="59" t="s">
        <v>57</v>
      </c>
      <c r="B388" s="57" t="s">
        <v>144</v>
      </c>
      <c r="C388" s="272" t="s">
        <v>326</v>
      </c>
      <c r="D388" s="273"/>
      <c r="E388" s="270" t="s">
        <v>327</v>
      </c>
      <c r="F388" s="271"/>
      <c r="G388" s="269"/>
      <c r="H388" s="32">
        <v>5</v>
      </c>
      <c r="I388" s="91"/>
      <c r="J388" s="34"/>
      <c r="K388" s="37"/>
      <c r="L388" s="33"/>
      <c r="M388" s="297"/>
      <c r="N388" s="298"/>
      <c r="O388" s="85"/>
      <c r="P388" s="32"/>
      <c r="Q388" s="34"/>
      <c r="R388" s="97"/>
    </row>
    <row r="389" spans="1:18" ht="12.75" customHeight="1" x14ac:dyDescent="0.25">
      <c r="A389" s="59" t="s">
        <v>57</v>
      </c>
      <c r="B389" s="57" t="s">
        <v>18</v>
      </c>
      <c r="C389" s="272" t="s">
        <v>289</v>
      </c>
      <c r="D389" s="273"/>
      <c r="E389" s="270" t="s">
        <v>953</v>
      </c>
      <c r="F389" s="271"/>
      <c r="G389" s="269"/>
      <c r="H389" s="32">
        <v>5</v>
      </c>
      <c r="I389" s="91"/>
      <c r="J389" s="34"/>
      <c r="K389" s="37"/>
      <c r="L389" s="33"/>
      <c r="M389" s="297"/>
      <c r="N389" s="298"/>
      <c r="O389" s="85"/>
      <c r="P389" s="32"/>
      <c r="Q389" s="34"/>
      <c r="R389" s="97"/>
    </row>
    <row r="390" spans="1:18" ht="12.75" customHeight="1" x14ac:dyDescent="0.25">
      <c r="A390" s="59" t="s">
        <v>57</v>
      </c>
      <c r="B390" s="57" t="s">
        <v>28</v>
      </c>
      <c r="C390" s="272" t="s">
        <v>328</v>
      </c>
      <c r="D390" s="273"/>
      <c r="E390" s="270" t="s">
        <v>329</v>
      </c>
      <c r="F390" s="271"/>
      <c r="G390" s="269"/>
      <c r="H390" s="32">
        <v>5</v>
      </c>
      <c r="I390" s="91"/>
      <c r="J390" s="34"/>
      <c r="K390" s="37"/>
      <c r="L390" s="33"/>
      <c r="M390" s="297"/>
      <c r="N390" s="298"/>
      <c r="O390" s="85"/>
      <c r="P390" s="32"/>
      <c r="Q390" s="34"/>
      <c r="R390" s="97"/>
    </row>
    <row r="391" spans="1:18" ht="12.75" customHeight="1" x14ac:dyDescent="0.25">
      <c r="A391" s="59" t="s">
        <v>57</v>
      </c>
      <c r="B391" s="57" t="s">
        <v>28</v>
      </c>
      <c r="C391" s="272" t="s">
        <v>330</v>
      </c>
      <c r="D391" s="273"/>
      <c r="E391" s="270" t="s">
        <v>331</v>
      </c>
      <c r="F391" s="271"/>
      <c r="G391" s="269"/>
      <c r="H391" s="32">
        <v>5</v>
      </c>
      <c r="I391" s="91"/>
      <c r="J391" s="34"/>
      <c r="K391" s="37"/>
      <c r="L391" s="33"/>
      <c r="M391" s="297"/>
      <c r="N391" s="298"/>
      <c r="O391" s="85"/>
      <c r="P391" s="32"/>
      <c r="Q391" s="34"/>
      <c r="R391" s="97"/>
    </row>
    <row r="392" spans="1:18" ht="13.15" customHeight="1" x14ac:dyDescent="0.25">
      <c r="A392" s="263" t="s">
        <v>57</v>
      </c>
      <c r="B392" s="57" t="s">
        <v>28</v>
      </c>
      <c r="C392" s="272" t="s">
        <v>332</v>
      </c>
      <c r="D392" s="273"/>
      <c r="E392" s="270" t="s">
        <v>333</v>
      </c>
      <c r="F392" s="271"/>
      <c r="G392" s="269"/>
      <c r="H392" s="32">
        <v>5</v>
      </c>
      <c r="I392" s="91"/>
      <c r="J392" s="34"/>
      <c r="K392" s="37"/>
      <c r="L392" s="33"/>
      <c r="M392" s="297"/>
      <c r="N392" s="298"/>
      <c r="O392" s="85"/>
      <c r="P392" s="32"/>
      <c r="Q392" s="34"/>
      <c r="R392" s="97"/>
    </row>
    <row r="393" spans="1:18" ht="13.15" customHeight="1" x14ac:dyDescent="0.25">
      <c r="A393" s="59" t="s">
        <v>57</v>
      </c>
      <c r="B393" s="57" t="s">
        <v>18</v>
      </c>
      <c r="C393" s="272" t="s">
        <v>334</v>
      </c>
      <c r="D393" s="273"/>
      <c r="E393" s="270" t="s">
        <v>335</v>
      </c>
      <c r="F393" s="271"/>
      <c r="G393" s="269"/>
      <c r="H393" s="32">
        <v>5</v>
      </c>
      <c r="I393" s="91"/>
      <c r="J393" s="34"/>
      <c r="K393" s="37"/>
      <c r="L393" s="33"/>
      <c r="M393" s="297"/>
      <c r="N393" s="298"/>
      <c r="O393" s="85"/>
      <c r="P393" s="32"/>
      <c r="Q393" s="34"/>
      <c r="R393" s="97"/>
    </row>
    <row r="394" spans="1:18" ht="12.75" customHeight="1" x14ac:dyDescent="0.25">
      <c r="A394" s="59" t="s">
        <v>57</v>
      </c>
      <c r="B394" s="57" t="s">
        <v>18</v>
      </c>
      <c r="C394" s="272" t="s">
        <v>336</v>
      </c>
      <c r="D394" s="273"/>
      <c r="E394" s="270" t="s">
        <v>337</v>
      </c>
      <c r="F394" s="271"/>
      <c r="G394" s="269"/>
      <c r="H394" s="32">
        <v>5</v>
      </c>
      <c r="I394" s="91"/>
      <c r="J394" s="34"/>
      <c r="K394" s="37"/>
      <c r="L394" s="33"/>
      <c r="M394" s="297"/>
      <c r="N394" s="298"/>
      <c r="O394" s="85"/>
      <c r="P394" s="32"/>
      <c r="Q394" s="34"/>
      <c r="R394" s="97"/>
    </row>
    <row r="395" spans="1:18" ht="12.75" customHeight="1" x14ac:dyDescent="0.25">
      <c r="A395" s="259" t="s">
        <v>57</v>
      </c>
      <c r="B395" s="57" t="s">
        <v>28</v>
      </c>
      <c r="C395" s="272" t="s">
        <v>975</v>
      </c>
      <c r="D395" s="273"/>
      <c r="E395" s="270" t="s">
        <v>952</v>
      </c>
      <c r="F395" s="268"/>
      <c r="G395" s="269"/>
      <c r="H395" s="32">
        <v>5</v>
      </c>
      <c r="I395" s="91"/>
      <c r="J395" s="34"/>
      <c r="K395" s="37"/>
      <c r="L395" s="33"/>
      <c r="M395" s="251"/>
      <c r="N395" s="252"/>
      <c r="O395" s="85"/>
      <c r="P395" s="32"/>
      <c r="Q395" s="34"/>
      <c r="R395" s="97"/>
    </row>
    <row r="396" spans="1:18" ht="12.75" customHeight="1" x14ac:dyDescent="0.25">
      <c r="A396" s="259" t="s">
        <v>57</v>
      </c>
      <c r="B396" s="57" t="s">
        <v>28</v>
      </c>
      <c r="C396" s="272" t="s">
        <v>901</v>
      </c>
      <c r="D396" s="273"/>
      <c r="E396" s="270" t="s">
        <v>902</v>
      </c>
      <c r="F396" s="268"/>
      <c r="G396" s="269"/>
      <c r="H396" s="32">
        <v>5</v>
      </c>
      <c r="I396" s="91"/>
      <c r="J396" s="34"/>
      <c r="K396" s="37"/>
      <c r="L396" s="33"/>
      <c r="M396" s="251"/>
      <c r="N396" s="252"/>
      <c r="O396" s="85"/>
      <c r="P396" s="32"/>
      <c r="Q396" s="34"/>
      <c r="R396" s="97"/>
    </row>
    <row r="397" spans="1:18" ht="12.75" customHeight="1" x14ac:dyDescent="0.25">
      <c r="A397" s="263" t="s">
        <v>57</v>
      </c>
      <c r="B397" s="57" t="s">
        <v>28</v>
      </c>
      <c r="C397" s="272" t="s">
        <v>976</v>
      </c>
      <c r="D397" s="273"/>
      <c r="E397" s="270" t="s">
        <v>957</v>
      </c>
      <c r="F397" s="268"/>
      <c r="G397" s="269"/>
      <c r="H397" s="32">
        <v>5</v>
      </c>
      <c r="I397" s="91"/>
      <c r="J397" s="34"/>
      <c r="K397" s="37"/>
      <c r="L397" s="33"/>
      <c r="M397" s="251"/>
      <c r="N397" s="252"/>
      <c r="O397" s="85"/>
      <c r="P397" s="32"/>
      <c r="Q397" s="34"/>
      <c r="R397" s="97"/>
    </row>
    <row r="398" spans="1:18" ht="12.75" customHeight="1" x14ac:dyDescent="0.25">
      <c r="A398" s="263" t="s">
        <v>57</v>
      </c>
      <c r="B398" s="57" t="s">
        <v>28</v>
      </c>
      <c r="C398" s="272" t="s">
        <v>977</v>
      </c>
      <c r="D398" s="273"/>
      <c r="E398" s="270" t="s">
        <v>958</v>
      </c>
      <c r="F398" s="268"/>
      <c r="G398" s="269"/>
      <c r="H398" s="32">
        <v>5</v>
      </c>
      <c r="I398" s="91"/>
      <c r="J398" s="34"/>
      <c r="K398" s="37"/>
      <c r="L398" s="33"/>
      <c r="M398" s="251"/>
      <c r="N398" s="252"/>
      <c r="O398" s="85"/>
      <c r="P398" s="32"/>
      <c r="Q398" s="34"/>
      <c r="R398" s="97"/>
    </row>
    <row r="399" spans="1:18" ht="12.75" customHeight="1" x14ac:dyDescent="0.25">
      <c r="A399" s="263" t="s">
        <v>57</v>
      </c>
      <c r="B399" s="57" t="s">
        <v>18</v>
      </c>
      <c r="C399" s="272" t="s">
        <v>978</v>
      </c>
      <c r="D399" s="273"/>
      <c r="E399" s="270" t="s">
        <v>959</v>
      </c>
      <c r="F399" s="268"/>
      <c r="G399" s="269"/>
      <c r="H399" s="32">
        <v>5</v>
      </c>
      <c r="I399" s="91"/>
      <c r="J399" s="34"/>
      <c r="K399" s="37"/>
      <c r="L399" s="33"/>
      <c r="M399" s="251"/>
      <c r="N399" s="252"/>
      <c r="O399" s="85"/>
      <c r="P399" s="32"/>
      <c r="Q399" s="34"/>
      <c r="R399" s="97"/>
    </row>
    <row r="400" spans="1:18" ht="12.75" customHeight="1" x14ac:dyDescent="0.25">
      <c r="A400" s="263" t="s">
        <v>57</v>
      </c>
      <c r="B400" s="57" t="s">
        <v>28</v>
      </c>
      <c r="C400" s="272" t="s">
        <v>979</v>
      </c>
      <c r="D400" s="273"/>
      <c r="E400" s="270" t="s">
        <v>960</v>
      </c>
      <c r="F400" s="268"/>
      <c r="G400" s="269"/>
      <c r="H400" s="32">
        <v>5</v>
      </c>
      <c r="I400" s="91"/>
      <c r="J400" s="34"/>
      <c r="K400" s="37"/>
      <c r="L400" s="33"/>
      <c r="M400" s="251"/>
      <c r="N400" s="252"/>
      <c r="O400" s="85"/>
      <c r="P400" s="32"/>
      <c r="Q400" s="34"/>
      <c r="R400" s="97"/>
    </row>
    <row r="401" spans="1:18" ht="12.75" customHeight="1" x14ac:dyDescent="0.25">
      <c r="A401" s="59" t="s">
        <v>57</v>
      </c>
      <c r="B401" s="57" t="s">
        <v>18</v>
      </c>
      <c r="C401" s="272" t="s">
        <v>338</v>
      </c>
      <c r="D401" s="273"/>
      <c r="E401" s="270" t="s">
        <v>339</v>
      </c>
      <c r="F401" s="271"/>
      <c r="G401" s="269"/>
      <c r="H401" s="32">
        <v>5</v>
      </c>
      <c r="I401" s="91"/>
      <c r="J401" s="34"/>
      <c r="K401" s="37"/>
      <c r="L401" s="33"/>
      <c r="M401" s="297"/>
      <c r="N401" s="298"/>
      <c r="O401" s="85"/>
      <c r="P401" s="32"/>
      <c r="Q401" s="34"/>
      <c r="R401" s="97"/>
    </row>
    <row r="402" spans="1:18" ht="12.75" hidden="1" customHeight="1" x14ac:dyDescent="0.25">
      <c r="A402" s="59" t="s">
        <v>837</v>
      </c>
      <c r="B402" s="57" t="s">
        <v>28</v>
      </c>
      <c r="C402" s="272" t="s">
        <v>340</v>
      </c>
      <c r="D402" s="273"/>
      <c r="E402" s="279" t="s">
        <v>341</v>
      </c>
      <c r="F402" s="280"/>
      <c r="G402" s="281"/>
      <c r="H402" s="32">
        <v>5</v>
      </c>
      <c r="I402" s="91"/>
      <c r="J402" s="34"/>
      <c r="K402" s="37"/>
      <c r="L402" s="33"/>
      <c r="M402" s="297"/>
      <c r="N402" s="298"/>
      <c r="O402" s="85"/>
      <c r="P402" s="32"/>
      <c r="Q402" s="34"/>
      <c r="R402" s="97"/>
    </row>
    <row r="403" spans="1:18" ht="12.75" hidden="1" customHeight="1" x14ac:dyDescent="0.25">
      <c r="A403" s="59" t="s">
        <v>837</v>
      </c>
      <c r="B403" s="57" t="s">
        <v>18</v>
      </c>
      <c r="C403" s="272" t="s">
        <v>342</v>
      </c>
      <c r="D403" s="273"/>
      <c r="E403" s="279" t="s">
        <v>343</v>
      </c>
      <c r="F403" s="280"/>
      <c r="G403" s="281"/>
      <c r="H403" s="32">
        <v>5</v>
      </c>
      <c r="I403" s="91"/>
      <c r="J403" s="34"/>
      <c r="K403" s="37"/>
      <c r="L403" s="33"/>
      <c r="M403" s="297"/>
      <c r="N403" s="298"/>
      <c r="O403" s="85"/>
      <c r="P403" s="32"/>
      <c r="Q403" s="34"/>
      <c r="R403" s="97"/>
    </row>
    <row r="404" spans="1:18" ht="12.75" hidden="1" customHeight="1" x14ac:dyDescent="0.25">
      <c r="A404" s="59" t="s">
        <v>837</v>
      </c>
      <c r="B404" s="57" t="s">
        <v>28</v>
      </c>
      <c r="C404" s="272" t="s">
        <v>344</v>
      </c>
      <c r="D404" s="273"/>
      <c r="E404" s="279" t="s">
        <v>345</v>
      </c>
      <c r="F404" s="280"/>
      <c r="G404" s="281"/>
      <c r="H404" s="32">
        <v>5</v>
      </c>
      <c r="I404" s="91"/>
      <c r="J404" s="34"/>
      <c r="K404" s="37"/>
      <c r="L404" s="33"/>
      <c r="M404" s="297"/>
      <c r="N404" s="298"/>
      <c r="O404" s="85"/>
      <c r="P404" s="32"/>
      <c r="Q404" s="34"/>
      <c r="R404" s="97"/>
    </row>
    <row r="405" spans="1:18" ht="12.75" hidden="1" customHeight="1" x14ac:dyDescent="0.25">
      <c r="A405" s="59" t="s">
        <v>837</v>
      </c>
      <c r="B405" s="57" t="s">
        <v>28</v>
      </c>
      <c r="C405" s="272" t="s">
        <v>346</v>
      </c>
      <c r="D405" s="273"/>
      <c r="E405" s="279" t="s">
        <v>347</v>
      </c>
      <c r="F405" s="280"/>
      <c r="G405" s="281"/>
      <c r="H405" s="32">
        <v>5</v>
      </c>
      <c r="I405" s="91"/>
      <c r="J405" s="34"/>
      <c r="K405" s="37"/>
      <c r="L405" s="33"/>
      <c r="M405" s="297"/>
      <c r="N405" s="298"/>
      <c r="O405" s="85"/>
      <c r="P405" s="32"/>
      <c r="Q405" s="34"/>
      <c r="R405" s="97"/>
    </row>
    <row r="406" spans="1:18" ht="12.75" hidden="1" customHeight="1" x14ac:dyDescent="0.25">
      <c r="A406" s="59" t="s">
        <v>837</v>
      </c>
      <c r="B406" s="56" t="s">
        <v>18</v>
      </c>
      <c r="C406" s="272" t="s">
        <v>871</v>
      </c>
      <c r="D406" s="273"/>
      <c r="E406" s="255" t="s">
        <v>872</v>
      </c>
      <c r="F406" s="256"/>
      <c r="G406" s="257"/>
      <c r="H406" s="32">
        <v>5</v>
      </c>
      <c r="I406" s="91"/>
      <c r="J406" s="34"/>
      <c r="K406" s="37"/>
      <c r="L406" s="33"/>
      <c r="M406" s="253"/>
      <c r="N406" s="254"/>
      <c r="O406" s="85"/>
      <c r="P406" s="32"/>
      <c r="Q406" s="34"/>
      <c r="R406" s="97"/>
    </row>
    <row r="407" spans="1:18" ht="12.75" hidden="1" customHeight="1" x14ac:dyDescent="0.25">
      <c r="A407" s="59" t="s">
        <v>837</v>
      </c>
      <c r="B407" s="57" t="s">
        <v>28</v>
      </c>
      <c r="C407" s="272" t="s">
        <v>348</v>
      </c>
      <c r="D407" s="273"/>
      <c r="E407" s="279" t="s">
        <v>349</v>
      </c>
      <c r="F407" s="280"/>
      <c r="G407" s="281"/>
      <c r="H407" s="32">
        <v>5</v>
      </c>
      <c r="I407" s="91"/>
      <c r="J407" s="34"/>
      <c r="K407" s="37"/>
      <c r="L407" s="33"/>
      <c r="M407" s="297"/>
      <c r="N407" s="298"/>
      <c r="O407" s="85"/>
      <c r="P407" s="32"/>
      <c r="Q407" s="34"/>
      <c r="R407" s="97"/>
    </row>
    <row r="408" spans="1:18" ht="12.75" hidden="1" customHeight="1" x14ac:dyDescent="0.25">
      <c r="A408" s="59" t="s">
        <v>837</v>
      </c>
      <c r="B408" s="56" t="s">
        <v>18</v>
      </c>
      <c r="C408" s="265" t="s">
        <v>1060</v>
      </c>
      <c r="D408" s="266"/>
      <c r="E408" s="255" t="s">
        <v>1000</v>
      </c>
      <c r="F408" s="256"/>
      <c r="G408" s="257"/>
      <c r="H408" s="32">
        <v>5</v>
      </c>
      <c r="I408" s="91"/>
      <c r="J408" s="34"/>
      <c r="K408" s="37"/>
      <c r="L408" s="33"/>
      <c r="M408" s="253"/>
      <c r="N408" s="254"/>
      <c r="O408" s="85"/>
      <c r="P408" s="32"/>
      <c r="Q408" s="34"/>
      <c r="R408" s="97"/>
    </row>
    <row r="409" spans="1:18" ht="12.75" hidden="1" customHeight="1" x14ac:dyDescent="0.25">
      <c r="A409" s="59" t="s">
        <v>837</v>
      </c>
      <c r="B409" s="57" t="s">
        <v>28</v>
      </c>
      <c r="C409" s="272" t="s">
        <v>350</v>
      </c>
      <c r="D409" s="273"/>
      <c r="E409" s="279" t="s">
        <v>351</v>
      </c>
      <c r="F409" s="280"/>
      <c r="G409" s="281"/>
      <c r="H409" s="32">
        <v>5</v>
      </c>
      <c r="I409" s="91"/>
      <c r="J409" s="34"/>
      <c r="K409" s="37"/>
      <c r="L409" s="33"/>
      <c r="M409" s="297"/>
      <c r="N409" s="298"/>
      <c r="O409" s="85"/>
      <c r="P409" s="32"/>
      <c r="Q409" s="34"/>
      <c r="R409" s="97"/>
    </row>
    <row r="410" spans="1:18" ht="12.75" hidden="1" customHeight="1" x14ac:dyDescent="0.25">
      <c r="A410" s="59" t="s">
        <v>837</v>
      </c>
      <c r="B410" s="57" t="s">
        <v>28</v>
      </c>
      <c r="C410" s="272" t="s">
        <v>352</v>
      </c>
      <c r="D410" s="273"/>
      <c r="E410" s="279" t="s">
        <v>353</v>
      </c>
      <c r="F410" s="280"/>
      <c r="G410" s="281"/>
      <c r="H410" s="32">
        <v>5</v>
      </c>
      <c r="I410" s="91"/>
      <c r="J410" s="34"/>
      <c r="K410" s="37"/>
      <c r="L410" s="33"/>
      <c r="M410" s="297"/>
      <c r="N410" s="298"/>
      <c r="O410" s="85"/>
      <c r="P410" s="32"/>
      <c r="Q410" s="34"/>
      <c r="R410" s="97"/>
    </row>
    <row r="411" spans="1:18" ht="12.75" hidden="1" customHeight="1" x14ac:dyDescent="0.25">
      <c r="A411" s="59" t="s">
        <v>837</v>
      </c>
      <c r="B411" s="57" t="s">
        <v>18</v>
      </c>
      <c r="C411" s="272" t="s">
        <v>354</v>
      </c>
      <c r="D411" s="273"/>
      <c r="E411" s="279" t="s">
        <v>355</v>
      </c>
      <c r="F411" s="280"/>
      <c r="G411" s="281"/>
      <c r="H411" s="32">
        <v>5</v>
      </c>
      <c r="I411" s="91"/>
      <c r="J411" s="34"/>
      <c r="K411" s="37"/>
      <c r="L411" s="33"/>
      <c r="M411" s="297"/>
      <c r="N411" s="298"/>
      <c r="O411" s="85"/>
      <c r="P411" s="32"/>
      <c r="Q411" s="34"/>
      <c r="R411" s="97"/>
    </row>
    <row r="412" spans="1:18" ht="12.75" hidden="1" customHeight="1" x14ac:dyDescent="0.25">
      <c r="A412" s="59" t="s">
        <v>837</v>
      </c>
      <c r="B412" s="57" t="s">
        <v>28</v>
      </c>
      <c r="C412" s="272" t="s">
        <v>356</v>
      </c>
      <c r="D412" s="273"/>
      <c r="E412" s="279" t="s">
        <v>357</v>
      </c>
      <c r="F412" s="280"/>
      <c r="G412" s="281"/>
      <c r="H412" s="32">
        <v>5</v>
      </c>
      <c r="I412" s="91"/>
      <c r="J412" s="34"/>
      <c r="K412" s="37"/>
      <c r="L412" s="33"/>
      <c r="M412" s="297"/>
      <c r="N412" s="298"/>
      <c r="O412" s="85"/>
      <c r="P412" s="32"/>
      <c r="Q412" s="34"/>
      <c r="R412" s="97"/>
    </row>
    <row r="413" spans="1:18" ht="12.75" hidden="1" customHeight="1" x14ac:dyDescent="0.25">
      <c r="A413" s="59" t="s">
        <v>837</v>
      </c>
      <c r="B413" s="57" t="s">
        <v>18</v>
      </c>
      <c r="C413" s="272" t="s">
        <v>358</v>
      </c>
      <c r="D413" s="273"/>
      <c r="E413" s="279" t="s">
        <v>359</v>
      </c>
      <c r="F413" s="280"/>
      <c r="G413" s="281"/>
      <c r="H413" s="32">
        <v>5</v>
      </c>
      <c r="I413" s="91"/>
      <c r="J413" s="34"/>
      <c r="K413" s="37"/>
      <c r="L413" s="33"/>
      <c r="M413" s="297"/>
      <c r="N413" s="298"/>
      <c r="O413" s="85"/>
      <c r="P413" s="32"/>
      <c r="Q413" s="34"/>
      <c r="R413" s="97"/>
    </row>
    <row r="414" spans="1:18" ht="12.75" hidden="1" customHeight="1" x14ac:dyDescent="0.25">
      <c r="A414" s="59" t="s">
        <v>837</v>
      </c>
      <c r="B414" s="57" t="s">
        <v>18</v>
      </c>
      <c r="C414" s="272" t="s">
        <v>360</v>
      </c>
      <c r="D414" s="273"/>
      <c r="E414" s="279" t="s">
        <v>361</v>
      </c>
      <c r="F414" s="280"/>
      <c r="G414" s="281"/>
      <c r="H414" s="32">
        <v>5</v>
      </c>
      <c r="I414" s="91"/>
      <c r="J414" s="34"/>
      <c r="K414" s="37"/>
      <c r="L414" s="33"/>
      <c r="M414" s="297"/>
      <c r="N414" s="298"/>
      <c r="O414" s="85"/>
      <c r="P414" s="32"/>
      <c r="Q414" s="34"/>
      <c r="R414" s="97"/>
    </row>
    <row r="415" spans="1:18" ht="12.75" hidden="1" customHeight="1" x14ac:dyDescent="0.25">
      <c r="A415" s="59" t="s">
        <v>837</v>
      </c>
      <c r="B415" s="57" t="s">
        <v>144</v>
      </c>
      <c r="C415" s="272" t="s">
        <v>362</v>
      </c>
      <c r="D415" s="273"/>
      <c r="E415" s="279" t="s">
        <v>363</v>
      </c>
      <c r="F415" s="280"/>
      <c r="G415" s="281"/>
      <c r="H415" s="32">
        <v>5</v>
      </c>
      <c r="I415" s="91"/>
      <c r="J415" s="34"/>
      <c r="K415" s="37"/>
      <c r="L415" s="33"/>
      <c r="M415" s="297"/>
      <c r="N415" s="298"/>
      <c r="O415" s="85"/>
      <c r="P415" s="32"/>
      <c r="Q415" s="34"/>
      <c r="R415" s="97"/>
    </row>
    <row r="416" spans="1:18" ht="12.75" hidden="1" customHeight="1" x14ac:dyDescent="0.25">
      <c r="A416" s="59" t="s">
        <v>837</v>
      </c>
      <c r="B416" s="57" t="s">
        <v>18</v>
      </c>
      <c r="C416" s="272" t="s">
        <v>364</v>
      </c>
      <c r="D416" s="273"/>
      <c r="E416" s="279" t="s">
        <v>365</v>
      </c>
      <c r="F416" s="280"/>
      <c r="G416" s="281"/>
      <c r="H416" s="32">
        <v>5</v>
      </c>
      <c r="I416" s="91"/>
      <c r="J416" s="34"/>
      <c r="K416" s="37"/>
      <c r="L416" s="33"/>
      <c r="M416" s="297"/>
      <c r="N416" s="298"/>
      <c r="O416" s="85"/>
      <c r="P416" s="32"/>
      <c r="Q416" s="34"/>
      <c r="R416" s="97"/>
    </row>
    <row r="417" spans="1:18" ht="12.75" hidden="1" customHeight="1" x14ac:dyDescent="0.25">
      <c r="A417" s="59" t="s">
        <v>837</v>
      </c>
      <c r="B417" s="57" t="s">
        <v>28</v>
      </c>
      <c r="C417" s="272" t="s">
        <v>366</v>
      </c>
      <c r="D417" s="273"/>
      <c r="E417" s="279" t="s">
        <v>367</v>
      </c>
      <c r="F417" s="280"/>
      <c r="G417" s="281"/>
      <c r="H417" s="32">
        <v>5</v>
      </c>
      <c r="I417" s="91"/>
      <c r="J417" s="34"/>
      <c r="K417" s="37"/>
      <c r="L417" s="33"/>
      <c r="M417" s="297"/>
      <c r="N417" s="298"/>
      <c r="O417" s="85"/>
      <c r="P417" s="32"/>
      <c r="Q417" s="34"/>
      <c r="R417" s="97"/>
    </row>
    <row r="418" spans="1:18" ht="12.75" hidden="1" customHeight="1" x14ac:dyDescent="0.25">
      <c r="A418" s="59" t="s">
        <v>837</v>
      </c>
      <c r="B418" s="57" t="s">
        <v>18</v>
      </c>
      <c r="C418" s="272" t="s">
        <v>368</v>
      </c>
      <c r="D418" s="273"/>
      <c r="E418" s="279" t="s">
        <v>1045</v>
      </c>
      <c r="F418" s="280"/>
      <c r="G418" s="281"/>
      <c r="H418" s="32">
        <v>5</v>
      </c>
      <c r="I418" s="91"/>
      <c r="J418" s="34"/>
      <c r="K418" s="37"/>
      <c r="L418" s="33"/>
      <c r="M418" s="297"/>
      <c r="N418" s="298"/>
      <c r="O418" s="85"/>
      <c r="P418" s="32"/>
      <c r="Q418" s="34"/>
      <c r="R418" s="97"/>
    </row>
    <row r="419" spans="1:18" ht="12.75" hidden="1" customHeight="1" x14ac:dyDescent="0.25">
      <c r="A419" s="59" t="s">
        <v>837</v>
      </c>
      <c r="B419" s="57" t="s">
        <v>28</v>
      </c>
      <c r="C419" s="272" t="s">
        <v>369</v>
      </c>
      <c r="D419" s="273"/>
      <c r="E419" s="279" t="s">
        <v>370</v>
      </c>
      <c r="F419" s="280"/>
      <c r="G419" s="281"/>
      <c r="H419" s="32">
        <v>5</v>
      </c>
      <c r="I419" s="91"/>
      <c r="J419" s="34"/>
      <c r="K419" s="37"/>
      <c r="L419" s="33"/>
      <c r="M419" s="297"/>
      <c r="N419" s="298"/>
      <c r="O419" s="85"/>
      <c r="P419" s="32"/>
      <c r="Q419" s="34"/>
      <c r="R419" s="97"/>
    </row>
    <row r="420" spans="1:18" ht="12.75" hidden="1" customHeight="1" x14ac:dyDescent="0.25">
      <c r="A420" s="59" t="s">
        <v>837</v>
      </c>
      <c r="B420" s="57" t="s">
        <v>28</v>
      </c>
      <c r="C420" s="272" t="s">
        <v>371</v>
      </c>
      <c r="D420" s="273"/>
      <c r="E420" s="279" t="s">
        <v>372</v>
      </c>
      <c r="F420" s="280"/>
      <c r="G420" s="281"/>
      <c r="H420" s="32">
        <v>5</v>
      </c>
      <c r="I420" s="91"/>
      <c r="J420" s="34"/>
      <c r="K420" s="37"/>
      <c r="L420" s="33"/>
      <c r="M420" s="297"/>
      <c r="N420" s="298"/>
      <c r="O420" s="85"/>
      <c r="P420" s="32"/>
      <c r="Q420" s="34"/>
      <c r="R420" s="97"/>
    </row>
    <row r="421" spans="1:18" ht="12.75" hidden="1" customHeight="1" x14ac:dyDescent="0.25">
      <c r="A421" s="59" t="s">
        <v>837</v>
      </c>
      <c r="B421" s="56" t="s">
        <v>18</v>
      </c>
      <c r="C421" s="265" t="s">
        <v>905</v>
      </c>
      <c r="D421" s="406"/>
      <c r="E421" s="255" t="s">
        <v>906</v>
      </c>
      <c r="F421" s="256"/>
      <c r="G421" s="257"/>
      <c r="H421" s="32">
        <v>5</v>
      </c>
      <c r="I421" s="91"/>
      <c r="J421" s="34"/>
      <c r="K421" s="37"/>
      <c r="L421" s="33"/>
      <c r="M421" s="253"/>
      <c r="N421" s="254"/>
      <c r="O421" s="85"/>
      <c r="P421" s="32"/>
      <c r="Q421" s="34"/>
      <c r="R421" s="97"/>
    </row>
    <row r="422" spans="1:18" ht="12.75" hidden="1" customHeight="1" x14ac:dyDescent="0.25">
      <c r="A422" s="59" t="s">
        <v>837</v>
      </c>
      <c r="B422" s="57" t="s">
        <v>28</v>
      </c>
      <c r="C422" s="272" t="s">
        <v>373</v>
      </c>
      <c r="D422" s="273"/>
      <c r="E422" s="279" t="s">
        <v>374</v>
      </c>
      <c r="F422" s="280"/>
      <c r="G422" s="281"/>
      <c r="H422" s="32">
        <v>5</v>
      </c>
      <c r="I422" s="91"/>
      <c r="J422" s="34"/>
      <c r="K422" s="37"/>
      <c r="L422" s="33"/>
      <c r="M422" s="297"/>
      <c r="N422" s="298"/>
      <c r="O422" s="85"/>
      <c r="P422" s="32"/>
      <c r="Q422" s="34"/>
      <c r="R422" s="97"/>
    </row>
    <row r="423" spans="1:18" ht="12.75" hidden="1" customHeight="1" x14ac:dyDescent="0.25">
      <c r="A423" s="59" t="s">
        <v>837</v>
      </c>
      <c r="B423" s="57" t="s">
        <v>28</v>
      </c>
      <c r="C423" s="272" t="s">
        <v>375</v>
      </c>
      <c r="D423" s="273"/>
      <c r="E423" s="279" t="s">
        <v>376</v>
      </c>
      <c r="F423" s="280"/>
      <c r="G423" s="281"/>
      <c r="H423" s="32">
        <v>5</v>
      </c>
      <c r="I423" s="91"/>
      <c r="J423" s="34"/>
      <c r="K423" s="37"/>
      <c r="L423" s="33"/>
      <c r="M423" s="297"/>
      <c r="N423" s="298"/>
      <c r="O423" s="85"/>
      <c r="P423" s="32"/>
      <c r="Q423" s="34"/>
      <c r="R423" s="97"/>
    </row>
    <row r="424" spans="1:18" ht="12.75" hidden="1" customHeight="1" x14ac:dyDescent="0.25">
      <c r="A424" s="59" t="s">
        <v>837</v>
      </c>
      <c r="B424" s="56" t="s">
        <v>18</v>
      </c>
      <c r="C424" s="265" t="s">
        <v>897</v>
      </c>
      <c r="D424" s="406"/>
      <c r="E424" s="255" t="s">
        <v>898</v>
      </c>
      <c r="F424" s="256"/>
      <c r="G424" s="257"/>
      <c r="H424" s="32">
        <v>5</v>
      </c>
      <c r="I424" s="91"/>
      <c r="J424" s="34"/>
      <c r="K424" s="37"/>
      <c r="L424" s="33"/>
      <c r="M424" s="253"/>
      <c r="N424" s="254"/>
      <c r="O424" s="85"/>
      <c r="P424" s="32"/>
      <c r="Q424" s="34"/>
      <c r="R424" s="97"/>
    </row>
    <row r="425" spans="1:18" ht="12.75" hidden="1" customHeight="1" x14ac:dyDescent="0.25">
      <c r="A425" s="59" t="s">
        <v>837</v>
      </c>
      <c r="B425" s="56" t="s">
        <v>28</v>
      </c>
      <c r="C425" s="265" t="s">
        <v>1076</v>
      </c>
      <c r="D425" s="266"/>
      <c r="E425" s="255" t="s">
        <v>1017</v>
      </c>
      <c r="F425" s="256"/>
      <c r="G425" s="257"/>
      <c r="H425" s="32">
        <v>5</v>
      </c>
      <c r="I425" s="91"/>
      <c r="J425" s="34"/>
      <c r="K425" s="37"/>
      <c r="L425" s="33"/>
      <c r="M425" s="253"/>
      <c r="N425" s="254"/>
      <c r="O425" s="85"/>
      <c r="P425" s="32"/>
      <c r="Q425" s="34"/>
      <c r="R425" s="97"/>
    </row>
    <row r="426" spans="1:18" ht="12.75" hidden="1" customHeight="1" x14ac:dyDescent="0.25">
      <c r="A426" s="59" t="s">
        <v>837</v>
      </c>
      <c r="B426" s="56" t="s">
        <v>18</v>
      </c>
      <c r="C426" s="265" t="s">
        <v>1093</v>
      </c>
      <c r="D426" s="266"/>
      <c r="E426" s="255" t="s">
        <v>1028</v>
      </c>
      <c r="F426" s="256"/>
      <c r="G426" s="257"/>
      <c r="H426" s="32">
        <v>5</v>
      </c>
      <c r="I426" s="91"/>
      <c r="J426" s="34"/>
      <c r="K426" s="37"/>
      <c r="L426" s="33"/>
      <c r="M426" s="253"/>
      <c r="N426" s="254"/>
      <c r="O426" s="85"/>
      <c r="P426" s="32"/>
      <c r="Q426" s="34"/>
      <c r="R426" s="97"/>
    </row>
    <row r="427" spans="1:18" ht="12.75" hidden="1" customHeight="1" x14ac:dyDescent="0.25">
      <c r="A427" s="59" t="s">
        <v>837</v>
      </c>
      <c r="B427" s="57" t="s">
        <v>18</v>
      </c>
      <c r="C427" s="272" t="s">
        <v>377</v>
      </c>
      <c r="D427" s="273"/>
      <c r="E427" s="279" t="s">
        <v>378</v>
      </c>
      <c r="F427" s="280"/>
      <c r="G427" s="281"/>
      <c r="H427" s="32">
        <v>5</v>
      </c>
      <c r="I427" s="91"/>
      <c r="J427" s="34"/>
      <c r="K427" s="37"/>
      <c r="L427" s="33"/>
      <c r="M427" s="297"/>
      <c r="N427" s="298"/>
      <c r="O427" s="85"/>
      <c r="P427" s="32"/>
      <c r="Q427" s="34"/>
      <c r="R427" s="97"/>
    </row>
    <row r="428" spans="1:18" ht="12.75" hidden="1" customHeight="1" x14ac:dyDescent="0.25">
      <c r="A428" s="59" t="s">
        <v>66</v>
      </c>
      <c r="B428" s="57" t="s">
        <v>28</v>
      </c>
      <c r="C428" s="272" t="s">
        <v>255</v>
      </c>
      <c r="D428" s="273"/>
      <c r="E428" s="279" t="s">
        <v>256</v>
      </c>
      <c r="F428" s="280"/>
      <c r="G428" s="281"/>
      <c r="H428" s="32">
        <v>5</v>
      </c>
      <c r="I428" s="91"/>
      <c r="J428" s="34"/>
      <c r="K428" s="37"/>
      <c r="L428" s="33"/>
      <c r="M428" s="297"/>
      <c r="N428" s="298"/>
      <c r="O428" s="85"/>
      <c r="P428" s="32"/>
      <c r="Q428" s="34"/>
      <c r="R428" s="97"/>
    </row>
    <row r="429" spans="1:18" ht="12.75" hidden="1" customHeight="1" x14ac:dyDescent="0.25">
      <c r="A429" s="59" t="s">
        <v>66</v>
      </c>
      <c r="B429" s="57" t="s">
        <v>28</v>
      </c>
      <c r="C429" s="272" t="s">
        <v>261</v>
      </c>
      <c r="D429" s="273"/>
      <c r="E429" s="279" t="s">
        <v>262</v>
      </c>
      <c r="F429" s="280"/>
      <c r="G429" s="281"/>
      <c r="H429" s="32">
        <v>5</v>
      </c>
      <c r="I429" s="91"/>
      <c r="J429" s="34"/>
      <c r="K429" s="37"/>
      <c r="L429" s="33"/>
      <c r="M429" s="297"/>
      <c r="N429" s="298"/>
      <c r="O429" s="85"/>
      <c r="P429" s="32"/>
      <c r="Q429" s="34"/>
      <c r="R429" s="97"/>
    </row>
    <row r="430" spans="1:18" ht="12.75" hidden="1" customHeight="1" x14ac:dyDescent="0.25">
      <c r="A430" s="59" t="s">
        <v>66</v>
      </c>
      <c r="B430" s="57" t="s">
        <v>18</v>
      </c>
      <c r="C430" s="272" t="s">
        <v>302</v>
      </c>
      <c r="D430" s="273"/>
      <c r="E430" s="279" t="s">
        <v>303</v>
      </c>
      <c r="F430" s="280"/>
      <c r="G430" s="281"/>
      <c r="H430" s="32">
        <v>5</v>
      </c>
      <c r="I430" s="91"/>
      <c r="J430" s="34"/>
      <c r="K430" s="37"/>
      <c r="L430" s="33"/>
      <c r="M430" s="297"/>
      <c r="N430" s="298"/>
      <c r="O430" s="85"/>
      <c r="P430" s="32"/>
      <c r="Q430" s="34"/>
      <c r="R430" s="97"/>
    </row>
    <row r="431" spans="1:18" ht="12.75" hidden="1" customHeight="1" x14ac:dyDescent="0.25">
      <c r="A431" s="59" t="s">
        <v>66</v>
      </c>
      <c r="B431" s="57" t="s">
        <v>28</v>
      </c>
      <c r="C431" s="272" t="s">
        <v>269</v>
      </c>
      <c r="D431" s="273"/>
      <c r="E431" s="279" t="s">
        <v>270</v>
      </c>
      <c r="F431" s="280"/>
      <c r="G431" s="281"/>
      <c r="H431" s="32">
        <v>5</v>
      </c>
      <c r="I431" s="91"/>
      <c r="J431" s="34"/>
      <c r="K431" s="37"/>
      <c r="L431" s="33"/>
      <c r="M431" s="297"/>
      <c r="N431" s="298"/>
      <c r="O431" s="85"/>
      <c r="P431" s="32"/>
      <c r="Q431" s="34"/>
      <c r="R431" s="97"/>
    </row>
    <row r="432" spans="1:18" ht="12.75" hidden="1" customHeight="1" x14ac:dyDescent="0.25">
      <c r="A432" s="59" t="s">
        <v>66</v>
      </c>
      <c r="B432" s="57" t="s">
        <v>28</v>
      </c>
      <c r="C432" s="272" t="s">
        <v>310</v>
      </c>
      <c r="D432" s="273"/>
      <c r="E432" s="279" t="s">
        <v>311</v>
      </c>
      <c r="F432" s="280"/>
      <c r="G432" s="281"/>
      <c r="H432" s="32">
        <v>5</v>
      </c>
      <c r="I432" s="91"/>
      <c r="J432" s="34"/>
      <c r="K432" s="37"/>
      <c r="L432" s="33"/>
      <c r="M432" s="297"/>
      <c r="N432" s="298"/>
      <c r="O432" s="85"/>
      <c r="P432" s="32"/>
      <c r="Q432" s="34"/>
      <c r="R432" s="97"/>
    </row>
    <row r="433" spans="1:18" ht="12.75" hidden="1" customHeight="1" x14ac:dyDescent="0.25">
      <c r="A433" s="59" t="s">
        <v>66</v>
      </c>
      <c r="B433" s="57" t="s">
        <v>18</v>
      </c>
      <c r="C433" s="272" t="s">
        <v>314</v>
      </c>
      <c r="D433" s="273"/>
      <c r="E433" s="279" t="s">
        <v>315</v>
      </c>
      <c r="F433" s="280"/>
      <c r="G433" s="281"/>
      <c r="H433" s="32">
        <v>5</v>
      </c>
      <c r="I433" s="91"/>
      <c r="J433" s="34"/>
      <c r="K433" s="37"/>
      <c r="L433" s="33"/>
      <c r="M433" s="297"/>
      <c r="N433" s="298"/>
      <c r="O433" s="85"/>
      <c r="P433" s="32"/>
      <c r="Q433" s="34"/>
      <c r="R433" s="97"/>
    </row>
    <row r="434" spans="1:18" ht="12.75" hidden="1" customHeight="1" x14ac:dyDescent="0.25">
      <c r="A434" s="59" t="s">
        <v>66</v>
      </c>
      <c r="B434" s="57" t="s">
        <v>18</v>
      </c>
      <c r="C434" s="272" t="s">
        <v>324</v>
      </c>
      <c r="D434" s="273"/>
      <c r="E434" s="279" t="s">
        <v>325</v>
      </c>
      <c r="F434" s="280"/>
      <c r="G434" s="281"/>
      <c r="H434" s="32">
        <v>5</v>
      </c>
      <c r="I434" s="91"/>
      <c r="J434" s="34"/>
      <c r="K434" s="37"/>
      <c r="L434" s="33"/>
      <c r="M434" s="297"/>
      <c r="N434" s="298"/>
      <c r="O434" s="85"/>
      <c r="P434" s="32"/>
      <c r="Q434" s="34"/>
      <c r="R434" s="97"/>
    </row>
    <row r="435" spans="1:18" ht="12.75" hidden="1" customHeight="1" x14ac:dyDescent="0.25">
      <c r="A435" s="59" t="s">
        <v>66</v>
      </c>
      <c r="B435" s="57" t="s">
        <v>28</v>
      </c>
      <c r="C435" s="272" t="s">
        <v>366</v>
      </c>
      <c r="D435" s="273"/>
      <c r="E435" s="279" t="s">
        <v>367</v>
      </c>
      <c r="F435" s="280"/>
      <c r="G435" s="281"/>
      <c r="H435" s="32">
        <v>5</v>
      </c>
      <c r="I435" s="91"/>
      <c r="J435" s="34"/>
      <c r="K435" s="37"/>
      <c r="L435" s="33"/>
      <c r="M435" s="297"/>
      <c r="N435" s="298"/>
      <c r="O435" s="85"/>
      <c r="P435" s="32"/>
      <c r="Q435" s="34"/>
      <c r="R435" s="97"/>
    </row>
    <row r="436" spans="1:18" ht="12.75" hidden="1" customHeight="1" x14ac:dyDescent="0.25">
      <c r="A436" s="59" t="s">
        <v>66</v>
      </c>
      <c r="B436" s="57" t="s">
        <v>18</v>
      </c>
      <c r="C436" s="272" t="s">
        <v>368</v>
      </c>
      <c r="D436" s="273"/>
      <c r="E436" s="279" t="s">
        <v>1045</v>
      </c>
      <c r="F436" s="280"/>
      <c r="G436" s="281"/>
      <c r="H436" s="32">
        <v>5</v>
      </c>
      <c r="I436" s="91"/>
      <c r="J436" s="34"/>
      <c r="K436" s="37"/>
      <c r="L436" s="33"/>
      <c r="M436" s="297"/>
      <c r="N436" s="298"/>
      <c r="O436" s="85"/>
      <c r="P436" s="32"/>
      <c r="Q436" s="34"/>
      <c r="R436" s="97"/>
    </row>
    <row r="437" spans="1:18" ht="12.75" hidden="1" customHeight="1" x14ac:dyDescent="0.25">
      <c r="A437" s="59" t="s">
        <v>66</v>
      </c>
      <c r="B437" s="57" t="s">
        <v>28</v>
      </c>
      <c r="C437" s="272" t="s">
        <v>375</v>
      </c>
      <c r="D437" s="273"/>
      <c r="E437" s="279" t="s">
        <v>376</v>
      </c>
      <c r="F437" s="280"/>
      <c r="G437" s="281"/>
      <c r="H437" s="32">
        <v>5</v>
      </c>
      <c r="I437" s="91"/>
      <c r="J437" s="34"/>
      <c r="K437" s="37"/>
      <c r="L437" s="33"/>
      <c r="M437" s="297"/>
      <c r="N437" s="298"/>
      <c r="O437" s="85"/>
      <c r="P437" s="32"/>
      <c r="Q437" s="34"/>
      <c r="R437" s="97"/>
    </row>
    <row r="438" spans="1:18" ht="12.75" hidden="1" customHeight="1" x14ac:dyDescent="0.25">
      <c r="A438" s="59" t="s">
        <v>66</v>
      </c>
      <c r="B438" s="57" t="s">
        <v>18</v>
      </c>
      <c r="C438" s="272" t="s">
        <v>271</v>
      </c>
      <c r="D438" s="273"/>
      <c r="E438" s="279" t="s">
        <v>272</v>
      </c>
      <c r="F438" s="280"/>
      <c r="G438" s="281"/>
      <c r="H438" s="32">
        <v>5</v>
      </c>
      <c r="I438" s="91"/>
      <c r="J438" s="34"/>
      <c r="K438" s="37"/>
      <c r="L438" s="33"/>
      <c r="M438" s="297"/>
      <c r="N438" s="298"/>
      <c r="O438" s="85"/>
      <c r="P438" s="32"/>
      <c r="Q438" s="34"/>
      <c r="R438" s="97"/>
    </row>
    <row r="439" spans="1:18" ht="12.75" hidden="1" customHeight="1" x14ac:dyDescent="0.25">
      <c r="A439" s="59" t="s">
        <v>66</v>
      </c>
      <c r="B439" s="57" t="s">
        <v>28</v>
      </c>
      <c r="C439" s="272" t="s">
        <v>273</v>
      </c>
      <c r="D439" s="273"/>
      <c r="E439" s="279" t="s">
        <v>274</v>
      </c>
      <c r="F439" s="280"/>
      <c r="G439" s="281"/>
      <c r="H439" s="32">
        <v>5</v>
      </c>
      <c r="I439" s="91"/>
      <c r="J439" s="34"/>
      <c r="K439" s="37"/>
      <c r="L439" s="33"/>
      <c r="M439" s="297"/>
      <c r="N439" s="298"/>
      <c r="O439" s="85"/>
      <c r="P439" s="32"/>
      <c r="Q439" s="34"/>
      <c r="R439" s="97"/>
    </row>
    <row r="440" spans="1:18" ht="12.75" hidden="1" customHeight="1" x14ac:dyDescent="0.25">
      <c r="A440" s="59" t="s">
        <v>66</v>
      </c>
      <c r="B440" s="57" t="s">
        <v>28</v>
      </c>
      <c r="C440" s="272" t="s">
        <v>379</v>
      </c>
      <c r="D440" s="273"/>
      <c r="E440" s="279" t="s">
        <v>380</v>
      </c>
      <c r="F440" s="280"/>
      <c r="G440" s="281"/>
      <c r="H440" s="32">
        <v>5</v>
      </c>
      <c r="I440" s="91"/>
      <c r="J440" s="34"/>
      <c r="K440" s="37"/>
      <c r="L440" s="33"/>
      <c r="M440" s="297"/>
      <c r="N440" s="298"/>
      <c r="O440" s="85"/>
      <c r="P440" s="32"/>
      <c r="Q440" s="34"/>
      <c r="R440" s="97"/>
    </row>
    <row r="441" spans="1:18" ht="12.75" hidden="1" customHeight="1" x14ac:dyDescent="0.25">
      <c r="A441" s="59" t="s">
        <v>66</v>
      </c>
      <c r="B441" s="57" t="s">
        <v>18</v>
      </c>
      <c r="C441" s="272" t="s">
        <v>293</v>
      </c>
      <c r="D441" s="273"/>
      <c r="E441" s="279" t="s">
        <v>294</v>
      </c>
      <c r="F441" s="280"/>
      <c r="G441" s="281"/>
      <c r="H441" s="32">
        <v>5</v>
      </c>
      <c r="I441" s="91"/>
      <c r="J441" s="34"/>
      <c r="K441" s="37"/>
      <c r="L441" s="33"/>
      <c r="M441" s="297"/>
      <c r="N441" s="298"/>
      <c r="O441" s="85"/>
      <c r="P441" s="32"/>
      <c r="Q441" s="34"/>
      <c r="R441" s="97"/>
    </row>
    <row r="442" spans="1:18" ht="12.75" hidden="1" customHeight="1" x14ac:dyDescent="0.25">
      <c r="A442" s="59" t="s">
        <v>66</v>
      </c>
      <c r="B442" s="57" t="s">
        <v>18</v>
      </c>
      <c r="C442" s="272" t="s">
        <v>295</v>
      </c>
      <c r="D442" s="273"/>
      <c r="E442" s="279" t="s">
        <v>296</v>
      </c>
      <c r="F442" s="280"/>
      <c r="G442" s="281"/>
      <c r="H442" s="32">
        <v>5</v>
      </c>
      <c r="I442" s="91"/>
      <c r="J442" s="34"/>
      <c r="K442" s="37"/>
      <c r="L442" s="33"/>
      <c r="M442" s="297"/>
      <c r="N442" s="298"/>
      <c r="O442" s="85"/>
      <c r="P442" s="32"/>
      <c r="Q442" s="34"/>
      <c r="R442" s="97"/>
    </row>
    <row r="443" spans="1:18" ht="12.75" hidden="1" customHeight="1" x14ac:dyDescent="0.25">
      <c r="A443" s="59" t="s">
        <v>66</v>
      </c>
      <c r="B443" s="57" t="s">
        <v>18</v>
      </c>
      <c r="C443" s="272" t="s">
        <v>381</v>
      </c>
      <c r="D443" s="273"/>
      <c r="E443" s="279" t="s">
        <v>382</v>
      </c>
      <c r="F443" s="280"/>
      <c r="G443" s="281"/>
      <c r="H443" s="32">
        <v>5</v>
      </c>
      <c r="I443" s="91"/>
      <c r="J443" s="34"/>
      <c r="K443" s="37"/>
      <c r="L443" s="33"/>
      <c r="M443" s="297"/>
      <c r="N443" s="298"/>
      <c r="O443" s="85"/>
      <c r="P443" s="32"/>
      <c r="Q443" s="34"/>
      <c r="R443" s="97"/>
    </row>
    <row r="444" spans="1:18" ht="12.75" hidden="1" customHeight="1" x14ac:dyDescent="0.25">
      <c r="A444" s="59" t="s">
        <v>66</v>
      </c>
      <c r="B444" s="57" t="s">
        <v>18</v>
      </c>
      <c r="C444" s="272" t="s">
        <v>383</v>
      </c>
      <c r="D444" s="273"/>
      <c r="E444" s="279" t="s">
        <v>384</v>
      </c>
      <c r="F444" s="280"/>
      <c r="G444" s="281"/>
      <c r="H444" s="32">
        <v>5</v>
      </c>
      <c r="I444" s="91"/>
      <c r="J444" s="34"/>
      <c r="K444" s="37"/>
      <c r="L444" s="33"/>
      <c r="M444" s="297"/>
      <c r="N444" s="298"/>
      <c r="O444" s="85"/>
      <c r="P444" s="32"/>
      <c r="Q444" s="34"/>
      <c r="R444" s="97"/>
    </row>
    <row r="445" spans="1:18" ht="12.75" hidden="1" customHeight="1" x14ac:dyDescent="0.25">
      <c r="A445" s="59" t="s">
        <v>66</v>
      </c>
      <c r="B445" s="57" t="s">
        <v>28</v>
      </c>
      <c r="C445" s="272" t="s">
        <v>385</v>
      </c>
      <c r="D445" s="273"/>
      <c r="E445" s="279" t="s">
        <v>386</v>
      </c>
      <c r="F445" s="280"/>
      <c r="G445" s="281"/>
      <c r="H445" s="32">
        <v>5</v>
      </c>
      <c r="I445" s="91"/>
      <c r="J445" s="34"/>
      <c r="K445" s="37"/>
      <c r="L445" s="33"/>
      <c r="M445" s="297"/>
      <c r="N445" s="298"/>
      <c r="O445" s="85"/>
      <c r="P445" s="32"/>
      <c r="Q445" s="34"/>
      <c r="R445" s="97"/>
    </row>
    <row r="446" spans="1:18" ht="12.75" hidden="1" customHeight="1" x14ac:dyDescent="0.25">
      <c r="A446" s="59" t="s">
        <v>66</v>
      </c>
      <c r="B446" s="57" t="s">
        <v>28</v>
      </c>
      <c r="C446" s="272" t="s">
        <v>387</v>
      </c>
      <c r="D446" s="273"/>
      <c r="E446" s="279" t="s">
        <v>388</v>
      </c>
      <c r="F446" s="280"/>
      <c r="G446" s="281"/>
      <c r="H446" s="32">
        <v>5</v>
      </c>
      <c r="I446" s="91"/>
      <c r="J446" s="34"/>
      <c r="K446" s="37"/>
      <c r="L446" s="33"/>
      <c r="M446" s="297"/>
      <c r="N446" s="298"/>
      <c r="O446" s="85"/>
      <c r="P446" s="32"/>
      <c r="Q446" s="34"/>
      <c r="R446" s="97"/>
    </row>
    <row r="447" spans="1:18" ht="12.75" hidden="1" customHeight="1" x14ac:dyDescent="0.25">
      <c r="A447" s="59" t="s">
        <v>66</v>
      </c>
      <c r="B447" s="57" t="s">
        <v>28</v>
      </c>
      <c r="C447" s="272" t="s">
        <v>389</v>
      </c>
      <c r="D447" s="273"/>
      <c r="E447" s="279" t="s">
        <v>390</v>
      </c>
      <c r="F447" s="280"/>
      <c r="G447" s="281"/>
      <c r="H447" s="32">
        <v>5</v>
      </c>
      <c r="I447" s="91"/>
      <c r="J447" s="34"/>
      <c r="K447" s="37"/>
      <c r="L447" s="33"/>
      <c r="M447" s="297"/>
      <c r="N447" s="298"/>
      <c r="O447" s="85"/>
      <c r="P447" s="32"/>
      <c r="Q447" s="34"/>
      <c r="R447" s="97"/>
    </row>
    <row r="448" spans="1:18" ht="12.75" hidden="1" customHeight="1" x14ac:dyDescent="0.25">
      <c r="A448" s="59" t="s">
        <v>66</v>
      </c>
      <c r="B448" s="57" t="s">
        <v>18</v>
      </c>
      <c r="C448" s="272" t="s">
        <v>391</v>
      </c>
      <c r="D448" s="273"/>
      <c r="E448" s="279" t="s">
        <v>392</v>
      </c>
      <c r="F448" s="280"/>
      <c r="G448" s="281"/>
      <c r="H448" s="32">
        <v>5</v>
      </c>
      <c r="I448" s="91"/>
      <c r="J448" s="34"/>
      <c r="K448" s="37"/>
      <c r="L448" s="33"/>
      <c r="M448" s="297"/>
      <c r="N448" s="298"/>
      <c r="O448" s="85"/>
      <c r="P448" s="32"/>
      <c r="Q448" s="34"/>
      <c r="R448" s="97"/>
    </row>
    <row r="449" spans="1:18" ht="12.75" hidden="1" customHeight="1" x14ac:dyDescent="0.25">
      <c r="A449" s="59" t="s">
        <v>66</v>
      </c>
      <c r="B449" s="57" t="s">
        <v>28</v>
      </c>
      <c r="C449" s="272" t="s">
        <v>393</v>
      </c>
      <c r="D449" s="273"/>
      <c r="E449" s="279" t="s">
        <v>394</v>
      </c>
      <c r="F449" s="280"/>
      <c r="G449" s="281"/>
      <c r="H449" s="32">
        <v>5</v>
      </c>
      <c r="I449" s="91"/>
      <c r="J449" s="34"/>
      <c r="K449" s="37"/>
      <c r="L449" s="33"/>
      <c r="M449" s="297"/>
      <c r="N449" s="298"/>
      <c r="O449" s="85"/>
      <c r="P449" s="32"/>
      <c r="Q449" s="34"/>
      <c r="R449" s="97"/>
    </row>
    <row r="450" spans="1:18" ht="12.75" hidden="1" customHeight="1" x14ac:dyDescent="0.25">
      <c r="A450" s="59" t="s">
        <v>66</v>
      </c>
      <c r="B450" s="57" t="s">
        <v>28</v>
      </c>
      <c r="C450" s="272" t="s">
        <v>395</v>
      </c>
      <c r="D450" s="273"/>
      <c r="E450" s="279" t="s">
        <v>396</v>
      </c>
      <c r="F450" s="280"/>
      <c r="G450" s="281"/>
      <c r="H450" s="32">
        <v>5</v>
      </c>
      <c r="I450" s="91"/>
      <c r="J450" s="34"/>
      <c r="K450" s="37"/>
      <c r="L450" s="33"/>
      <c r="M450" s="297"/>
      <c r="N450" s="298"/>
      <c r="O450" s="85"/>
      <c r="P450" s="32"/>
      <c r="Q450" s="34"/>
      <c r="R450" s="97"/>
    </row>
    <row r="451" spans="1:18" ht="12.75" hidden="1" customHeight="1" x14ac:dyDescent="0.25">
      <c r="A451" s="59" t="s">
        <v>66</v>
      </c>
      <c r="B451" s="57" t="s">
        <v>18</v>
      </c>
      <c r="C451" s="272" t="s">
        <v>397</v>
      </c>
      <c r="D451" s="273"/>
      <c r="E451" s="279" t="s">
        <v>398</v>
      </c>
      <c r="F451" s="280"/>
      <c r="G451" s="281"/>
      <c r="H451" s="32">
        <v>5</v>
      </c>
      <c r="I451" s="91"/>
      <c r="J451" s="34"/>
      <c r="K451" s="37"/>
      <c r="L451" s="33"/>
      <c r="M451" s="297"/>
      <c r="N451" s="298"/>
      <c r="O451" s="85"/>
      <c r="P451" s="32"/>
      <c r="Q451" s="34"/>
      <c r="R451" s="97"/>
    </row>
    <row r="452" spans="1:18" ht="12.75" hidden="1" customHeight="1" x14ac:dyDescent="0.25">
      <c r="A452" s="59" t="s">
        <v>66</v>
      </c>
      <c r="B452" s="57" t="s">
        <v>28</v>
      </c>
      <c r="C452" s="272" t="s">
        <v>399</v>
      </c>
      <c r="D452" s="273"/>
      <c r="E452" s="279" t="s">
        <v>400</v>
      </c>
      <c r="F452" s="280"/>
      <c r="G452" s="281"/>
      <c r="H452" s="32">
        <v>5</v>
      </c>
      <c r="I452" s="91"/>
      <c r="J452" s="34"/>
      <c r="K452" s="37"/>
      <c r="L452" s="33"/>
      <c r="M452" s="297"/>
      <c r="N452" s="298"/>
      <c r="O452" s="85"/>
      <c r="P452" s="32"/>
      <c r="Q452" s="34"/>
      <c r="R452" s="97"/>
    </row>
    <row r="453" spans="1:18" ht="12.75" hidden="1" customHeight="1" x14ac:dyDescent="0.25">
      <c r="A453" s="59" t="s">
        <v>66</v>
      </c>
      <c r="B453" s="57" t="s">
        <v>28</v>
      </c>
      <c r="C453" s="272" t="s">
        <v>401</v>
      </c>
      <c r="D453" s="273"/>
      <c r="E453" s="279" t="s">
        <v>402</v>
      </c>
      <c r="F453" s="280"/>
      <c r="G453" s="281"/>
      <c r="H453" s="32">
        <v>5</v>
      </c>
      <c r="I453" s="91"/>
      <c r="J453" s="34"/>
      <c r="K453" s="37"/>
      <c r="L453" s="33"/>
      <c r="M453" s="297"/>
      <c r="N453" s="298"/>
      <c r="O453" s="85"/>
      <c r="P453" s="32"/>
      <c r="Q453" s="34"/>
      <c r="R453" s="97"/>
    </row>
    <row r="454" spans="1:18" ht="12.75" hidden="1" customHeight="1" x14ac:dyDescent="0.25">
      <c r="A454" s="59" t="s">
        <v>66</v>
      </c>
      <c r="B454" s="57" t="s">
        <v>18</v>
      </c>
      <c r="C454" s="272" t="s">
        <v>403</v>
      </c>
      <c r="D454" s="273"/>
      <c r="E454" s="279" t="s">
        <v>404</v>
      </c>
      <c r="F454" s="280"/>
      <c r="G454" s="281"/>
      <c r="H454" s="32">
        <v>5</v>
      </c>
      <c r="I454" s="91"/>
      <c r="J454" s="34"/>
      <c r="K454" s="37"/>
      <c r="L454" s="33"/>
      <c r="M454" s="297"/>
      <c r="N454" s="298"/>
      <c r="O454" s="85"/>
      <c r="P454" s="32"/>
      <c r="Q454" s="34"/>
      <c r="R454" s="97"/>
    </row>
    <row r="455" spans="1:18" ht="12.75" hidden="1" customHeight="1" x14ac:dyDescent="0.25">
      <c r="A455" s="59" t="s">
        <v>66</v>
      </c>
      <c r="B455" s="57" t="s">
        <v>144</v>
      </c>
      <c r="C455" s="272" t="s">
        <v>405</v>
      </c>
      <c r="D455" s="273"/>
      <c r="E455" s="279" t="s">
        <v>406</v>
      </c>
      <c r="F455" s="280"/>
      <c r="G455" s="281"/>
      <c r="H455" s="32">
        <v>5</v>
      </c>
      <c r="I455" s="91"/>
      <c r="J455" s="34"/>
      <c r="K455" s="37"/>
      <c r="L455" s="33"/>
      <c r="M455" s="297"/>
      <c r="N455" s="298"/>
      <c r="O455" s="85"/>
      <c r="P455" s="32"/>
      <c r="Q455" s="34"/>
      <c r="R455" s="97"/>
    </row>
    <row r="456" spans="1:18" ht="12.75" hidden="1" customHeight="1" x14ac:dyDescent="0.25">
      <c r="A456" s="59" t="s">
        <v>66</v>
      </c>
      <c r="B456" s="57" t="s">
        <v>18</v>
      </c>
      <c r="C456" s="272" t="s">
        <v>277</v>
      </c>
      <c r="D456" s="273"/>
      <c r="E456" s="279" t="s">
        <v>278</v>
      </c>
      <c r="F456" s="280"/>
      <c r="G456" s="281"/>
      <c r="H456" s="32">
        <v>5</v>
      </c>
      <c r="I456" s="91"/>
      <c r="J456" s="34"/>
      <c r="K456" s="37"/>
      <c r="L456" s="33"/>
      <c r="M456" s="297"/>
      <c r="N456" s="298"/>
      <c r="O456" s="85"/>
      <c r="P456" s="32"/>
      <c r="Q456" s="34"/>
      <c r="R456" s="97"/>
    </row>
    <row r="457" spans="1:18" ht="12.75" hidden="1" customHeight="1" x14ac:dyDescent="0.25">
      <c r="A457" s="59" t="s">
        <v>66</v>
      </c>
      <c r="B457" s="57" t="s">
        <v>28</v>
      </c>
      <c r="C457" s="272" t="s">
        <v>407</v>
      </c>
      <c r="D457" s="273"/>
      <c r="E457" s="279" t="s">
        <v>408</v>
      </c>
      <c r="F457" s="280"/>
      <c r="G457" s="281"/>
      <c r="H457" s="32">
        <v>5</v>
      </c>
      <c r="I457" s="91"/>
      <c r="J457" s="34"/>
      <c r="K457" s="37"/>
      <c r="L457" s="33"/>
      <c r="M457" s="297"/>
      <c r="N457" s="298"/>
      <c r="O457" s="85"/>
      <c r="P457" s="32"/>
      <c r="Q457" s="34"/>
      <c r="R457" s="97"/>
    </row>
    <row r="458" spans="1:18" ht="12.75" hidden="1" customHeight="1" x14ac:dyDescent="0.25">
      <c r="A458" s="59" t="s">
        <v>66</v>
      </c>
      <c r="B458" s="57" t="s">
        <v>28</v>
      </c>
      <c r="C458" s="272" t="s">
        <v>409</v>
      </c>
      <c r="D458" s="273"/>
      <c r="E458" s="279" t="s">
        <v>410</v>
      </c>
      <c r="F458" s="280"/>
      <c r="G458" s="281"/>
      <c r="H458" s="32">
        <v>5</v>
      </c>
      <c r="I458" s="91"/>
      <c r="J458" s="34"/>
      <c r="K458" s="37"/>
      <c r="L458" s="33"/>
      <c r="M458" s="297"/>
      <c r="N458" s="298"/>
      <c r="O458" s="85"/>
      <c r="P458" s="32"/>
      <c r="Q458" s="34"/>
      <c r="R458" s="97"/>
    </row>
    <row r="459" spans="1:18" ht="12.75" hidden="1" customHeight="1" x14ac:dyDescent="0.25">
      <c r="A459" s="59" t="s">
        <v>66</v>
      </c>
      <c r="B459" s="56" t="s">
        <v>28</v>
      </c>
      <c r="C459" s="265" t="s">
        <v>1076</v>
      </c>
      <c r="D459" s="266"/>
      <c r="E459" s="255" t="s">
        <v>1017</v>
      </c>
      <c r="F459" s="256"/>
      <c r="G459" s="257"/>
      <c r="H459" s="32">
        <v>5</v>
      </c>
      <c r="I459" s="91"/>
      <c r="J459" s="34"/>
      <c r="K459" s="37"/>
      <c r="L459" s="33"/>
      <c r="M459" s="253"/>
      <c r="N459" s="254"/>
      <c r="O459" s="85"/>
      <c r="P459" s="32"/>
      <c r="Q459" s="34"/>
      <c r="R459" s="97"/>
    </row>
    <row r="460" spans="1:18" ht="12.75" hidden="1" customHeight="1" x14ac:dyDescent="0.25">
      <c r="A460" s="59" t="s">
        <v>66</v>
      </c>
      <c r="B460" s="57" t="s">
        <v>18</v>
      </c>
      <c r="C460" s="272" t="s">
        <v>576</v>
      </c>
      <c r="D460" s="273"/>
      <c r="E460" s="426" t="s">
        <v>577</v>
      </c>
      <c r="F460" s="280"/>
      <c r="G460" s="281"/>
      <c r="H460" s="32">
        <v>5</v>
      </c>
      <c r="I460" s="91"/>
      <c r="J460" s="34"/>
      <c r="K460" s="37"/>
      <c r="L460" s="33"/>
      <c r="M460" s="253"/>
      <c r="N460" s="254"/>
      <c r="O460" s="85"/>
      <c r="P460" s="32"/>
      <c r="Q460" s="34"/>
      <c r="R460" s="97"/>
    </row>
    <row r="461" spans="1:18" ht="12.75" hidden="1" customHeight="1" x14ac:dyDescent="0.25">
      <c r="A461" s="59" t="s">
        <v>66</v>
      </c>
      <c r="B461" s="57" t="s">
        <v>18</v>
      </c>
      <c r="C461" s="272" t="s">
        <v>560</v>
      </c>
      <c r="D461" s="273"/>
      <c r="E461" s="426" t="s">
        <v>561</v>
      </c>
      <c r="F461" s="280"/>
      <c r="G461" s="281"/>
      <c r="H461" s="32">
        <v>5</v>
      </c>
      <c r="I461" s="91"/>
      <c r="J461" s="34"/>
      <c r="K461" s="37"/>
      <c r="L461" s="33"/>
      <c r="M461" s="253"/>
      <c r="N461" s="254"/>
      <c r="O461" s="85"/>
      <c r="P461" s="32"/>
      <c r="Q461" s="34"/>
      <c r="R461" s="97"/>
    </row>
    <row r="462" spans="1:18" ht="12.75" hidden="1" customHeight="1" x14ac:dyDescent="0.25">
      <c r="A462" s="59" t="s">
        <v>66</v>
      </c>
      <c r="B462" s="57" t="s">
        <v>28</v>
      </c>
      <c r="C462" s="272" t="s">
        <v>566</v>
      </c>
      <c r="D462" s="273"/>
      <c r="E462" s="426" t="s">
        <v>567</v>
      </c>
      <c r="F462" s="280"/>
      <c r="G462" s="281"/>
      <c r="H462" s="32">
        <v>5</v>
      </c>
      <c r="I462" s="91"/>
      <c r="J462" s="34"/>
      <c r="K462" s="37"/>
      <c r="L462" s="33"/>
      <c r="M462" s="253"/>
      <c r="N462" s="254"/>
      <c r="O462" s="85"/>
      <c r="P462" s="32"/>
      <c r="Q462" s="34"/>
      <c r="R462" s="97"/>
    </row>
    <row r="463" spans="1:18" ht="12.75" hidden="1" customHeight="1" x14ac:dyDescent="0.25">
      <c r="A463" s="59" t="s">
        <v>66</v>
      </c>
      <c r="B463" s="57" t="s">
        <v>18</v>
      </c>
      <c r="C463" s="272" t="s">
        <v>568</v>
      </c>
      <c r="D463" s="273"/>
      <c r="E463" s="426" t="s">
        <v>569</v>
      </c>
      <c r="F463" s="280"/>
      <c r="G463" s="281"/>
      <c r="H463" s="32">
        <v>5</v>
      </c>
      <c r="I463" s="91"/>
      <c r="J463" s="34"/>
      <c r="K463" s="37"/>
      <c r="L463" s="33"/>
      <c r="M463" s="253"/>
      <c r="N463" s="254"/>
      <c r="O463" s="85"/>
      <c r="P463" s="32"/>
      <c r="Q463" s="34"/>
      <c r="R463" s="97"/>
    </row>
    <row r="464" spans="1:18" ht="12.75" hidden="1" customHeight="1" x14ac:dyDescent="0.25">
      <c r="A464" s="59" t="s">
        <v>66</v>
      </c>
      <c r="B464" s="57" t="s">
        <v>18</v>
      </c>
      <c r="C464" s="272" t="s">
        <v>564</v>
      </c>
      <c r="D464" s="273"/>
      <c r="E464" s="426" t="s">
        <v>565</v>
      </c>
      <c r="F464" s="280"/>
      <c r="G464" s="281"/>
      <c r="H464" s="32">
        <v>5</v>
      </c>
      <c r="I464" s="91"/>
      <c r="J464" s="34"/>
      <c r="K464" s="37"/>
      <c r="L464" s="33"/>
      <c r="M464" s="253"/>
      <c r="N464" s="254"/>
      <c r="O464" s="85"/>
      <c r="P464" s="32"/>
      <c r="Q464" s="34"/>
      <c r="R464" s="97"/>
    </row>
    <row r="465" spans="1:18" ht="12.75" hidden="1" customHeight="1" x14ac:dyDescent="0.25">
      <c r="A465" s="59" t="s">
        <v>66</v>
      </c>
      <c r="B465" s="57" t="s">
        <v>18</v>
      </c>
      <c r="C465" s="272" t="s">
        <v>562</v>
      </c>
      <c r="D465" s="273"/>
      <c r="E465" s="426" t="s">
        <v>563</v>
      </c>
      <c r="F465" s="280"/>
      <c r="G465" s="281"/>
      <c r="H465" s="32">
        <v>5</v>
      </c>
      <c r="I465" s="91"/>
      <c r="J465" s="34"/>
      <c r="K465" s="37"/>
      <c r="L465" s="33"/>
      <c r="M465" s="297"/>
      <c r="N465" s="298"/>
      <c r="O465" s="85"/>
      <c r="P465" s="32"/>
      <c r="Q465" s="34"/>
      <c r="R465" s="97"/>
    </row>
    <row r="466" spans="1:18" ht="12.75" hidden="1" customHeight="1" x14ac:dyDescent="0.25">
      <c r="A466" s="59" t="s">
        <v>66</v>
      </c>
      <c r="B466" s="57" t="s">
        <v>28</v>
      </c>
      <c r="C466" s="272" t="s">
        <v>590</v>
      </c>
      <c r="D466" s="273"/>
      <c r="E466" s="426" t="s">
        <v>591</v>
      </c>
      <c r="F466" s="280"/>
      <c r="G466" s="281"/>
      <c r="H466" s="32">
        <v>5</v>
      </c>
      <c r="I466" s="91"/>
      <c r="J466" s="34"/>
      <c r="K466" s="37"/>
      <c r="L466" s="33"/>
      <c r="M466" s="297"/>
      <c r="N466" s="298"/>
      <c r="O466" s="85"/>
      <c r="P466" s="32"/>
      <c r="Q466" s="34"/>
      <c r="R466" s="97"/>
    </row>
    <row r="467" spans="1:18" ht="13.15" hidden="1" customHeight="1" x14ac:dyDescent="0.25">
      <c r="A467" s="59" t="s">
        <v>66</v>
      </c>
      <c r="B467" s="57" t="s">
        <v>18</v>
      </c>
      <c r="C467" s="272" t="s">
        <v>584</v>
      </c>
      <c r="D467" s="273"/>
      <c r="E467" s="426" t="s">
        <v>585</v>
      </c>
      <c r="F467" s="280"/>
      <c r="G467" s="281"/>
      <c r="H467" s="32">
        <v>5</v>
      </c>
      <c r="I467" s="91"/>
      <c r="J467" s="34"/>
      <c r="K467" s="37"/>
      <c r="L467" s="33"/>
      <c r="M467" s="297"/>
      <c r="N467" s="298"/>
      <c r="O467" s="85"/>
      <c r="P467" s="32"/>
      <c r="Q467" s="34"/>
      <c r="R467" s="97"/>
    </row>
    <row r="468" spans="1:18" ht="13.15" hidden="1" customHeight="1" x14ac:dyDescent="0.25">
      <c r="A468" s="59" t="s">
        <v>66</v>
      </c>
      <c r="B468" s="57" t="s">
        <v>28</v>
      </c>
      <c r="C468" s="272" t="s">
        <v>586</v>
      </c>
      <c r="D468" s="273"/>
      <c r="E468" s="426" t="s">
        <v>587</v>
      </c>
      <c r="F468" s="280"/>
      <c r="G468" s="281"/>
      <c r="H468" s="32">
        <v>5</v>
      </c>
      <c r="I468" s="91"/>
      <c r="J468" s="34"/>
      <c r="K468" s="37"/>
      <c r="L468" s="33"/>
      <c r="M468" s="297"/>
      <c r="N468" s="298"/>
      <c r="O468" s="85"/>
      <c r="P468" s="32"/>
      <c r="Q468" s="34"/>
      <c r="R468" s="97"/>
    </row>
    <row r="469" spans="1:18" ht="13.15" hidden="1" customHeight="1" x14ac:dyDescent="0.25">
      <c r="A469" s="59" t="s">
        <v>66</v>
      </c>
      <c r="B469" s="57" t="s">
        <v>18</v>
      </c>
      <c r="C469" s="272" t="s">
        <v>580</v>
      </c>
      <c r="D469" s="273"/>
      <c r="E469" s="426" t="s">
        <v>581</v>
      </c>
      <c r="F469" s="280"/>
      <c r="G469" s="281"/>
      <c r="H469" s="32">
        <v>5</v>
      </c>
      <c r="I469" s="91"/>
      <c r="J469" s="34"/>
      <c r="K469" s="37"/>
      <c r="L469" s="33"/>
      <c r="M469" s="297"/>
      <c r="N469" s="298"/>
      <c r="O469" s="85"/>
      <c r="P469" s="32"/>
      <c r="Q469" s="34"/>
      <c r="R469" s="97"/>
    </row>
    <row r="470" spans="1:18" ht="13.15" hidden="1" customHeight="1" x14ac:dyDescent="0.25">
      <c r="A470" s="59" t="s">
        <v>66</v>
      </c>
      <c r="B470" s="57" t="s">
        <v>144</v>
      </c>
      <c r="C470" s="272" t="s">
        <v>570</v>
      </c>
      <c r="D470" s="273"/>
      <c r="E470" s="426" t="s">
        <v>571</v>
      </c>
      <c r="F470" s="280"/>
      <c r="G470" s="281"/>
      <c r="H470" s="32">
        <v>5</v>
      </c>
      <c r="I470" s="91"/>
      <c r="J470" s="34"/>
      <c r="K470" s="37"/>
      <c r="L470" s="33"/>
      <c r="M470" s="297"/>
      <c r="N470" s="298"/>
      <c r="O470" s="85"/>
      <c r="P470" s="32"/>
      <c r="Q470" s="34"/>
      <c r="R470" s="97"/>
    </row>
    <row r="471" spans="1:18" ht="13.15" hidden="1" customHeight="1" x14ac:dyDescent="0.25">
      <c r="A471" s="59" t="s">
        <v>66</v>
      </c>
      <c r="B471" s="57" t="s">
        <v>144</v>
      </c>
      <c r="C471" s="272" t="s">
        <v>594</v>
      </c>
      <c r="D471" s="273"/>
      <c r="E471" s="426" t="s">
        <v>595</v>
      </c>
      <c r="F471" s="280"/>
      <c r="G471" s="281"/>
      <c r="H471" s="32">
        <v>5</v>
      </c>
      <c r="I471" s="91"/>
      <c r="J471" s="34"/>
      <c r="K471" s="37"/>
      <c r="L471" s="33"/>
      <c r="M471" s="297"/>
      <c r="N471" s="298"/>
      <c r="O471" s="85"/>
      <c r="P471" s="32"/>
      <c r="Q471" s="34"/>
      <c r="R471" s="97"/>
    </row>
    <row r="472" spans="1:18" ht="12.75" hidden="1" customHeight="1" x14ac:dyDescent="0.25">
      <c r="A472" s="59" t="s">
        <v>66</v>
      </c>
      <c r="B472" s="57" t="s">
        <v>28</v>
      </c>
      <c r="C472" s="272" t="s">
        <v>588</v>
      </c>
      <c r="D472" s="273"/>
      <c r="E472" s="426" t="s">
        <v>589</v>
      </c>
      <c r="F472" s="280"/>
      <c r="G472" s="281"/>
      <c r="H472" s="32">
        <v>5</v>
      </c>
      <c r="I472" s="91"/>
      <c r="J472" s="34"/>
      <c r="K472" s="37"/>
      <c r="L472" s="33"/>
      <c r="M472" s="297"/>
      <c r="N472" s="298"/>
      <c r="O472" s="85"/>
      <c r="P472" s="32"/>
      <c r="Q472" s="34"/>
      <c r="R472" s="97"/>
    </row>
    <row r="473" spans="1:18" ht="13.15" hidden="1" customHeight="1" x14ac:dyDescent="0.25">
      <c r="A473" s="59" t="s">
        <v>66</v>
      </c>
      <c r="B473" s="57" t="s">
        <v>28</v>
      </c>
      <c r="C473" s="272" t="s">
        <v>578</v>
      </c>
      <c r="D473" s="273"/>
      <c r="E473" s="426" t="s">
        <v>579</v>
      </c>
      <c r="F473" s="280"/>
      <c r="G473" s="281"/>
      <c r="H473" s="32">
        <v>5</v>
      </c>
      <c r="I473" s="91"/>
      <c r="J473" s="34"/>
      <c r="K473" s="37"/>
      <c r="L473" s="33"/>
      <c r="M473" s="297"/>
      <c r="N473" s="298"/>
      <c r="O473" s="85"/>
      <c r="P473" s="32"/>
      <c r="Q473" s="34"/>
      <c r="R473" s="97"/>
    </row>
    <row r="474" spans="1:18" ht="13.15" hidden="1" customHeight="1" x14ac:dyDescent="0.25">
      <c r="A474" s="59" t="s">
        <v>66</v>
      </c>
      <c r="B474" s="57" t="s">
        <v>18</v>
      </c>
      <c r="C474" s="272" t="s">
        <v>592</v>
      </c>
      <c r="D474" s="273"/>
      <c r="E474" s="426" t="s">
        <v>593</v>
      </c>
      <c r="F474" s="280"/>
      <c r="G474" s="281"/>
      <c r="H474" s="32">
        <v>5</v>
      </c>
      <c r="I474" s="91"/>
      <c r="J474" s="34"/>
      <c r="K474" s="37"/>
      <c r="L474" s="33"/>
      <c r="M474" s="297"/>
      <c r="N474" s="298"/>
      <c r="O474" s="85"/>
      <c r="P474" s="32"/>
      <c r="Q474" s="34"/>
      <c r="R474" s="97"/>
    </row>
    <row r="475" spans="1:18" ht="13.15" hidden="1" customHeight="1" x14ac:dyDescent="0.25">
      <c r="A475" s="59" t="s">
        <v>66</v>
      </c>
      <c r="B475" s="57" t="s">
        <v>18</v>
      </c>
      <c r="C475" s="272" t="s">
        <v>572</v>
      </c>
      <c r="D475" s="273"/>
      <c r="E475" s="426" t="s">
        <v>573</v>
      </c>
      <c r="F475" s="280"/>
      <c r="G475" s="281"/>
      <c r="H475" s="32">
        <v>5</v>
      </c>
      <c r="I475" s="91"/>
      <c r="J475" s="34"/>
      <c r="K475" s="37"/>
      <c r="L475" s="33"/>
      <c r="M475" s="297"/>
      <c r="N475" s="298"/>
      <c r="O475" s="85"/>
      <c r="P475" s="32"/>
      <c r="Q475" s="34"/>
      <c r="R475" s="97"/>
    </row>
    <row r="476" spans="1:18" hidden="1" x14ac:dyDescent="0.25">
      <c r="A476" s="59" t="s">
        <v>66</v>
      </c>
      <c r="B476" s="56" t="s">
        <v>28</v>
      </c>
      <c r="C476" s="265" t="s">
        <v>1078</v>
      </c>
      <c r="D476" s="266"/>
      <c r="E476" s="255" t="s">
        <v>1019</v>
      </c>
      <c r="F476" s="256"/>
      <c r="G476" s="257"/>
      <c r="H476" s="32">
        <v>5</v>
      </c>
      <c r="I476" s="91"/>
      <c r="J476" s="34"/>
      <c r="K476" s="37"/>
      <c r="L476" s="33"/>
      <c r="M476" s="253"/>
      <c r="N476" s="254"/>
      <c r="O476" s="85"/>
      <c r="P476" s="32"/>
      <c r="Q476" s="34"/>
      <c r="R476" s="97"/>
    </row>
    <row r="477" spans="1:18" hidden="1" x14ac:dyDescent="0.25">
      <c r="A477" s="59" t="s">
        <v>66</v>
      </c>
      <c r="B477" s="56" t="s">
        <v>28</v>
      </c>
      <c r="C477" s="265" t="s">
        <v>1095</v>
      </c>
      <c r="D477" s="266"/>
      <c r="E477" s="255" t="s">
        <v>1094</v>
      </c>
      <c r="F477" s="256"/>
      <c r="G477" s="257"/>
      <c r="H477" s="32">
        <v>5</v>
      </c>
      <c r="I477" s="91"/>
      <c r="J477" s="34"/>
      <c r="K477" s="37"/>
      <c r="L477" s="33"/>
      <c r="M477" s="253"/>
      <c r="N477" s="254"/>
      <c r="O477" s="85"/>
      <c r="P477" s="32"/>
      <c r="Q477" s="34"/>
      <c r="R477" s="97"/>
    </row>
    <row r="478" spans="1:18" hidden="1" x14ac:dyDescent="0.25">
      <c r="A478" s="59" t="s">
        <v>66</v>
      </c>
      <c r="B478" s="56" t="s">
        <v>28</v>
      </c>
      <c r="C478" s="272" t="s">
        <v>453</v>
      </c>
      <c r="D478" s="273"/>
      <c r="E478" s="255" t="s">
        <v>454</v>
      </c>
      <c r="F478" s="256"/>
      <c r="G478" s="257"/>
      <c r="H478" s="32">
        <v>5</v>
      </c>
      <c r="I478" s="91"/>
      <c r="J478" s="34"/>
      <c r="K478" s="37"/>
      <c r="L478" s="33"/>
      <c r="M478" s="253"/>
      <c r="N478" s="254"/>
      <c r="O478" s="85"/>
      <c r="P478" s="32"/>
      <c r="Q478" s="34"/>
      <c r="R478" s="97"/>
    </row>
    <row r="479" spans="1:18" hidden="1" x14ac:dyDescent="0.25">
      <c r="A479" s="59" t="s">
        <v>66</v>
      </c>
      <c r="B479" s="56" t="s">
        <v>18</v>
      </c>
      <c r="C479" s="272" t="s">
        <v>455</v>
      </c>
      <c r="D479" s="273"/>
      <c r="E479" s="255" t="s">
        <v>456</v>
      </c>
      <c r="F479" s="256"/>
      <c r="G479" s="257"/>
      <c r="H479" s="32">
        <v>5</v>
      </c>
      <c r="I479" s="91"/>
      <c r="J479" s="34"/>
      <c r="K479" s="37"/>
      <c r="L479" s="33"/>
      <c r="M479" s="253"/>
      <c r="N479" s="254"/>
      <c r="O479" s="85"/>
      <c r="P479" s="32"/>
      <c r="Q479" s="34"/>
      <c r="R479" s="97"/>
    </row>
    <row r="480" spans="1:18" hidden="1" x14ac:dyDescent="0.25">
      <c r="A480" s="59" t="s">
        <v>66</v>
      </c>
      <c r="B480" s="56" t="s">
        <v>18</v>
      </c>
      <c r="C480" s="265" t="s">
        <v>1070</v>
      </c>
      <c r="D480" s="266"/>
      <c r="E480" s="255" t="s">
        <v>1012</v>
      </c>
      <c r="F480" s="256"/>
      <c r="G480" s="257"/>
      <c r="H480" s="32">
        <v>5</v>
      </c>
      <c r="I480" s="91"/>
      <c r="J480" s="34"/>
      <c r="K480" s="37"/>
      <c r="L480" s="33"/>
      <c r="M480" s="253"/>
      <c r="N480" s="254"/>
      <c r="O480" s="85"/>
      <c r="P480" s="32"/>
      <c r="Q480" s="34"/>
      <c r="R480" s="97"/>
    </row>
    <row r="481" spans="1:18" ht="12.75" hidden="1" customHeight="1" x14ac:dyDescent="0.25">
      <c r="A481" s="59" t="s">
        <v>66</v>
      </c>
      <c r="B481" s="57" t="s">
        <v>18</v>
      </c>
      <c r="C481" s="272" t="s">
        <v>411</v>
      </c>
      <c r="D481" s="273"/>
      <c r="E481" s="279" t="s">
        <v>412</v>
      </c>
      <c r="F481" s="280"/>
      <c r="G481" s="281"/>
      <c r="H481" s="32">
        <v>5</v>
      </c>
      <c r="I481" s="91"/>
      <c r="J481" s="34"/>
      <c r="K481" s="37"/>
      <c r="L481" s="33"/>
      <c r="M481" s="297"/>
      <c r="N481" s="298"/>
      <c r="O481" s="85"/>
      <c r="P481" s="32"/>
      <c r="Q481" s="34"/>
      <c r="R481" s="97"/>
    </row>
    <row r="482" spans="1:18" ht="12.75" hidden="1" customHeight="1" x14ac:dyDescent="0.25">
      <c r="A482" s="59" t="s">
        <v>67</v>
      </c>
      <c r="B482" s="57" t="s">
        <v>18</v>
      </c>
      <c r="C482" s="272" t="s">
        <v>275</v>
      </c>
      <c r="D482" s="273"/>
      <c r="E482" s="279" t="s">
        <v>276</v>
      </c>
      <c r="F482" s="280"/>
      <c r="G482" s="281"/>
      <c r="H482" s="32">
        <v>5</v>
      </c>
      <c r="I482" s="91"/>
      <c r="J482" s="34"/>
      <c r="K482" s="37"/>
      <c r="L482" s="33"/>
      <c r="M482" s="297"/>
      <c r="N482" s="298"/>
      <c r="O482" s="85"/>
      <c r="P482" s="32"/>
      <c r="Q482" s="34"/>
      <c r="R482" s="97"/>
    </row>
    <row r="483" spans="1:18" ht="12.75" hidden="1" customHeight="1" x14ac:dyDescent="0.25">
      <c r="A483" s="59" t="s">
        <v>67</v>
      </c>
      <c r="B483" s="57" t="s">
        <v>18</v>
      </c>
      <c r="C483" s="272" t="s">
        <v>277</v>
      </c>
      <c r="D483" s="273"/>
      <c r="E483" s="279" t="s">
        <v>278</v>
      </c>
      <c r="F483" s="280"/>
      <c r="G483" s="281"/>
      <c r="H483" s="32">
        <v>5</v>
      </c>
      <c r="I483" s="91"/>
      <c r="J483" s="34"/>
      <c r="K483" s="37"/>
      <c r="L483" s="33"/>
      <c r="M483" s="297"/>
      <c r="N483" s="298"/>
      <c r="O483" s="85"/>
      <c r="P483" s="32"/>
      <c r="Q483" s="34"/>
      <c r="R483" s="97"/>
    </row>
    <row r="484" spans="1:18" ht="12.75" hidden="1" customHeight="1" x14ac:dyDescent="0.25">
      <c r="A484" s="59" t="s">
        <v>67</v>
      </c>
      <c r="B484" s="57" t="s">
        <v>28</v>
      </c>
      <c r="C484" s="272" t="s">
        <v>279</v>
      </c>
      <c r="D484" s="273"/>
      <c r="E484" s="279" t="s">
        <v>280</v>
      </c>
      <c r="F484" s="280"/>
      <c r="G484" s="281"/>
      <c r="H484" s="32">
        <v>5</v>
      </c>
      <c r="I484" s="91"/>
      <c r="J484" s="34"/>
      <c r="K484" s="37"/>
      <c r="L484" s="33"/>
      <c r="M484" s="297"/>
      <c r="N484" s="298"/>
      <c r="O484" s="85"/>
      <c r="P484" s="32"/>
      <c r="Q484" s="34"/>
      <c r="R484" s="97"/>
    </row>
    <row r="485" spans="1:18" ht="12.75" hidden="1" customHeight="1" x14ac:dyDescent="0.25">
      <c r="A485" s="59" t="s">
        <v>67</v>
      </c>
      <c r="B485" s="57" t="s">
        <v>18</v>
      </c>
      <c r="C485" s="272" t="s">
        <v>281</v>
      </c>
      <c r="D485" s="273"/>
      <c r="E485" s="279" t="s">
        <v>282</v>
      </c>
      <c r="F485" s="280"/>
      <c r="G485" s="281"/>
      <c r="H485" s="32">
        <v>5</v>
      </c>
      <c r="I485" s="91"/>
      <c r="J485" s="34"/>
      <c r="K485" s="37"/>
      <c r="L485" s="33"/>
      <c r="M485" s="297"/>
      <c r="N485" s="298"/>
      <c r="O485" s="85"/>
      <c r="P485" s="32"/>
      <c r="Q485" s="34"/>
      <c r="R485" s="97"/>
    </row>
    <row r="486" spans="1:18" ht="12.75" hidden="1" customHeight="1" x14ac:dyDescent="0.25">
      <c r="A486" s="59" t="s">
        <v>67</v>
      </c>
      <c r="B486" s="57" t="s">
        <v>18</v>
      </c>
      <c r="C486" s="272" t="s">
        <v>283</v>
      </c>
      <c r="D486" s="273"/>
      <c r="E486" s="279" t="s">
        <v>284</v>
      </c>
      <c r="F486" s="280"/>
      <c r="G486" s="281"/>
      <c r="H486" s="32">
        <v>5</v>
      </c>
      <c r="I486" s="91"/>
      <c r="J486" s="34"/>
      <c r="K486" s="37"/>
      <c r="L486" s="33"/>
      <c r="M486" s="297"/>
      <c r="N486" s="298"/>
      <c r="O486" s="85"/>
      <c r="P486" s="32"/>
      <c r="Q486" s="34"/>
      <c r="R486" s="97"/>
    </row>
    <row r="487" spans="1:18" ht="12.75" hidden="1" customHeight="1" x14ac:dyDescent="0.25">
      <c r="A487" s="59" t="s">
        <v>67</v>
      </c>
      <c r="B487" s="57" t="s">
        <v>28</v>
      </c>
      <c r="C487" s="272" t="s">
        <v>285</v>
      </c>
      <c r="D487" s="273"/>
      <c r="E487" s="279" t="s">
        <v>286</v>
      </c>
      <c r="F487" s="280"/>
      <c r="G487" s="281"/>
      <c r="H487" s="32">
        <v>5</v>
      </c>
      <c r="I487" s="91"/>
      <c r="J487" s="34"/>
      <c r="K487" s="37"/>
      <c r="L487" s="33"/>
      <c r="M487" s="297"/>
      <c r="N487" s="298"/>
      <c r="O487" s="85"/>
      <c r="P487" s="32"/>
      <c r="Q487" s="34"/>
      <c r="R487" s="97"/>
    </row>
    <row r="488" spans="1:18" ht="12.75" hidden="1" customHeight="1" x14ac:dyDescent="0.25">
      <c r="A488" s="59" t="s">
        <v>67</v>
      </c>
      <c r="B488" s="57" t="s">
        <v>28</v>
      </c>
      <c r="C488" s="272" t="s">
        <v>287</v>
      </c>
      <c r="D488" s="273"/>
      <c r="E488" s="279" t="s">
        <v>288</v>
      </c>
      <c r="F488" s="280"/>
      <c r="G488" s="281"/>
      <c r="H488" s="32">
        <v>5</v>
      </c>
      <c r="I488" s="91"/>
      <c r="J488" s="34"/>
      <c r="K488" s="37"/>
      <c r="L488" s="33"/>
      <c r="M488" s="297"/>
      <c r="N488" s="298"/>
      <c r="O488" s="85"/>
      <c r="P488" s="32"/>
      <c r="Q488" s="34"/>
      <c r="R488" s="97"/>
    </row>
    <row r="489" spans="1:18" ht="12.75" hidden="1" customHeight="1" x14ac:dyDescent="0.25">
      <c r="A489" s="59" t="s">
        <v>67</v>
      </c>
      <c r="B489" s="57" t="s">
        <v>18</v>
      </c>
      <c r="C489" s="272" t="s">
        <v>289</v>
      </c>
      <c r="D489" s="273"/>
      <c r="E489" s="279" t="s">
        <v>290</v>
      </c>
      <c r="F489" s="280"/>
      <c r="G489" s="281"/>
      <c r="H489" s="32">
        <v>5</v>
      </c>
      <c r="I489" s="91"/>
      <c r="J489" s="34"/>
      <c r="K489" s="37"/>
      <c r="L489" s="33"/>
      <c r="M489" s="297"/>
      <c r="N489" s="298"/>
      <c r="O489" s="85"/>
      <c r="P489" s="32"/>
      <c r="Q489" s="34"/>
      <c r="R489" s="97"/>
    </row>
    <row r="490" spans="1:18" ht="12.75" hidden="1" customHeight="1" x14ac:dyDescent="0.25">
      <c r="A490" s="59" t="s">
        <v>67</v>
      </c>
      <c r="B490" s="57" t="s">
        <v>28</v>
      </c>
      <c r="C490" s="272" t="s">
        <v>291</v>
      </c>
      <c r="D490" s="273"/>
      <c r="E490" s="279" t="s">
        <v>292</v>
      </c>
      <c r="F490" s="280"/>
      <c r="G490" s="281"/>
      <c r="H490" s="32">
        <v>5</v>
      </c>
      <c r="I490" s="91"/>
      <c r="J490" s="34"/>
      <c r="K490" s="37"/>
      <c r="L490" s="33"/>
      <c r="M490" s="297"/>
      <c r="N490" s="298"/>
      <c r="O490" s="85"/>
      <c r="P490" s="32"/>
      <c r="Q490" s="34"/>
      <c r="R490" s="97"/>
    </row>
    <row r="491" spans="1:18" ht="12.75" hidden="1" customHeight="1" x14ac:dyDescent="0.25">
      <c r="A491" s="59" t="s">
        <v>67</v>
      </c>
      <c r="B491" s="57" t="s">
        <v>18</v>
      </c>
      <c r="C491" s="272" t="s">
        <v>413</v>
      </c>
      <c r="D491" s="273"/>
      <c r="E491" s="279" t="s">
        <v>414</v>
      </c>
      <c r="F491" s="280"/>
      <c r="G491" s="281"/>
      <c r="H491" s="32">
        <v>5</v>
      </c>
      <c r="I491" s="91"/>
      <c r="J491" s="34"/>
      <c r="K491" s="37"/>
      <c r="L491" s="33"/>
      <c r="M491" s="297"/>
      <c r="N491" s="298"/>
      <c r="O491" s="85"/>
      <c r="P491" s="32"/>
      <c r="Q491" s="34"/>
      <c r="R491" s="97"/>
    </row>
    <row r="492" spans="1:18" ht="12.75" hidden="1" customHeight="1" x14ac:dyDescent="0.25">
      <c r="A492" s="59" t="s">
        <v>67</v>
      </c>
      <c r="B492" s="57" t="s">
        <v>18</v>
      </c>
      <c r="C492" s="272" t="s">
        <v>415</v>
      </c>
      <c r="D492" s="273"/>
      <c r="E492" s="279" t="s">
        <v>416</v>
      </c>
      <c r="F492" s="280"/>
      <c r="G492" s="281"/>
      <c r="H492" s="32">
        <v>5</v>
      </c>
      <c r="I492" s="91"/>
      <c r="J492" s="34"/>
      <c r="K492" s="37"/>
      <c r="L492" s="33"/>
      <c r="M492" s="297"/>
      <c r="N492" s="298"/>
      <c r="O492" s="85"/>
      <c r="P492" s="32"/>
      <c r="Q492" s="34"/>
      <c r="R492" s="97"/>
    </row>
    <row r="493" spans="1:18" ht="12.75" hidden="1" customHeight="1" x14ac:dyDescent="0.25">
      <c r="A493" s="59" t="s">
        <v>67</v>
      </c>
      <c r="B493" s="57" t="s">
        <v>28</v>
      </c>
      <c r="C493" s="272" t="s">
        <v>417</v>
      </c>
      <c r="D493" s="273"/>
      <c r="E493" s="279" t="s">
        <v>418</v>
      </c>
      <c r="F493" s="280"/>
      <c r="G493" s="281"/>
      <c r="H493" s="32">
        <v>5</v>
      </c>
      <c r="I493" s="91"/>
      <c r="J493" s="34"/>
      <c r="K493" s="37"/>
      <c r="L493" s="33"/>
      <c r="M493" s="297"/>
      <c r="N493" s="298"/>
      <c r="O493" s="85"/>
      <c r="P493" s="32"/>
      <c r="Q493" s="34"/>
      <c r="R493" s="97"/>
    </row>
    <row r="494" spans="1:18" ht="12.75" hidden="1" customHeight="1" x14ac:dyDescent="0.25">
      <c r="A494" s="59" t="s">
        <v>67</v>
      </c>
      <c r="B494" s="57" t="s">
        <v>28</v>
      </c>
      <c r="C494" s="272" t="s">
        <v>419</v>
      </c>
      <c r="D494" s="273"/>
      <c r="E494" s="279" t="s">
        <v>420</v>
      </c>
      <c r="F494" s="280"/>
      <c r="G494" s="281"/>
      <c r="H494" s="32">
        <v>5</v>
      </c>
      <c r="I494" s="91"/>
      <c r="J494" s="34"/>
      <c r="K494" s="37"/>
      <c r="L494" s="33"/>
      <c r="M494" s="297"/>
      <c r="N494" s="298"/>
      <c r="O494" s="85"/>
      <c r="P494" s="32"/>
      <c r="Q494" s="34"/>
      <c r="R494" s="97"/>
    </row>
    <row r="495" spans="1:18" ht="12.75" hidden="1" customHeight="1" x14ac:dyDescent="0.25">
      <c r="A495" s="59" t="s">
        <v>67</v>
      </c>
      <c r="B495" s="57" t="s">
        <v>28</v>
      </c>
      <c r="C495" s="272" t="s">
        <v>421</v>
      </c>
      <c r="D495" s="273"/>
      <c r="E495" s="279" t="s">
        <v>422</v>
      </c>
      <c r="F495" s="280"/>
      <c r="G495" s="281"/>
      <c r="H495" s="32">
        <v>5</v>
      </c>
      <c r="I495" s="91"/>
      <c r="J495" s="34"/>
      <c r="K495" s="37"/>
      <c r="L495" s="33"/>
      <c r="M495" s="297"/>
      <c r="N495" s="298"/>
      <c r="O495" s="85"/>
      <c r="P495" s="32"/>
      <c r="Q495" s="34"/>
      <c r="R495" s="97"/>
    </row>
    <row r="496" spans="1:18" ht="12.75" hidden="1" customHeight="1" x14ac:dyDescent="0.25">
      <c r="A496" s="59" t="s">
        <v>67</v>
      </c>
      <c r="B496" s="57" t="s">
        <v>18</v>
      </c>
      <c r="C496" s="272" t="s">
        <v>423</v>
      </c>
      <c r="D496" s="273"/>
      <c r="E496" s="279" t="s">
        <v>424</v>
      </c>
      <c r="F496" s="280"/>
      <c r="G496" s="281"/>
      <c r="H496" s="32">
        <v>5</v>
      </c>
      <c r="I496" s="91"/>
      <c r="J496" s="34"/>
      <c r="K496" s="37"/>
      <c r="L496" s="33"/>
      <c r="M496" s="297"/>
      <c r="N496" s="298"/>
      <c r="O496" s="85"/>
      <c r="P496" s="32"/>
      <c r="Q496" s="34"/>
      <c r="R496" s="97"/>
    </row>
    <row r="497" spans="1:18" ht="12.75" hidden="1" customHeight="1" x14ac:dyDescent="0.25">
      <c r="A497" s="59" t="s">
        <v>67</v>
      </c>
      <c r="B497" s="57" t="s">
        <v>28</v>
      </c>
      <c r="C497" s="272" t="s">
        <v>425</v>
      </c>
      <c r="D497" s="273"/>
      <c r="E497" s="279" t="s">
        <v>426</v>
      </c>
      <c r="F497" s="280"/>
      <c r="G497" s="281"/>
      <c r="H497" s="32">
        <v>5</v>
      </c>
      <c r="I497" s="91"/>
      <c r="J497" s="34"/>
      <c r="K497" s="37"/>
      <c r="L497" s="33"/>
      <c r="M497" s="297"/>
      <c r="N497" s="298"/>
      <c r="O497" s="85"/>
      <c r="P497" s="32"/>
      <c r="Q497" s="34"/>
      <c r="R497" s="97"/>
    </row>
    <row r="498" spans="1:18" ht="12.75" hidden="1" customHeight="1" x14ac:dyDescent="0.25">
      <c r="A498" s="59" t="s">
        <v>67</v>
      </c>
      <c r="B498" s="57" t="s">
        <v>18</v>
      </c>
      <c r="C498" s="272" t="s">
        <v>427</v>
      </c>
      <c r="D498" s="273"/>
      <c r="E498" s="279" t="s">
        <v>428</v>
      </c>
      <c r="F498" s="280"/>
      <c r="G498" s="281"/>
      <c r="H498" s="32">
        <v>5</v>
      </c>
      <c r="I498" s="91"/>
      <c r="J498" s="34"/>
      <c r="K498" s="37"/>
      <c r="L498" s="33"/>
      <c r="M498" s="297"/>
      <c r="N498" s="298"/>
      <c r="O498" s="85"/>
      <c r="P498" s="32"/>
      <c r="Q498" s="34"/>
      <c r="R498" s="97"/>
    </row>
    <row r="499" spans="1:18" ht="12.75" hidden="1" customHeight="1" x14ac:dyDescent="0.25">
      <c r="A499" s="59" t="s">
        <v>67</v>
      </c>
      <c r="B499" s="57" t="s">
        <v>18</v>
      </c>
      <c r="C499" s="272" t="s">
        <v>429</v>
      </c>
      <c r="D499" s="273"/>
      <c r="E499" s="279" t="s">
        <v>430</v>
      </c>
      <c r="F499" s="280"/>
      <c r="G499" s="281"/>
      <c r="H499" s="32">
        <v>5</v>
      </c>
      <c r="I499" s="91"/>
      <c r="J499" s="34"/>
      <c r="K499" s="37"/>
      <c r="L499" s="33"/>
      <c r="M499" s="297"/>
      <c r="N499" s="298"/>
      <c r="O499" s="85"/>
      <c r="P499" s="32"/>
      <c r="Q499" s="34"/>
      <c r="R499" s="97"/>
    </row>
    <row r="500" spans="1:18" ht="12.75" hidden="1" customHeight="1" x14ac:dyDescent="0.25">
      <c r="A500" s="59" t="s">
        <v>67</v>
      </c>
      <c r="B500" s="57" t="s">
        <v>18</v>
      </c>
      <c r="C500" s="272" t="s">
        <v>431</v>
      </c>
      <c r="D500" s="273"/>
      <c r="E500" s="279" t="s">
        <v>432</v>
      </c>
      <c r="F500" s="280"/>
      <c r="G500" s="281"/>
      <c r="H500" s="32">
        <v>6</v>
      </c>
      <c r="I500" s="91"/>
      <c r="J500" s="34"/>
      <c r="K500" s="37"/>
      <c r="L500" s="33"/>
      <c r="M500" s="297"/>
      <c r="N500" s="298"/>
      <c r="O500" s="85"/>
      <c r="P500" s="32"/>
      <c r="Q500" s="34"/>
      <c r="R500" s="97"/>
    </row>
    <row r="501" spans="1:18" ht="12.75" hidden="1" customHeight="1" x14ac:dyDescent="0.25">
      <c r="A501" s="59" t="s">
        <v>67</v>
      </c>
      <c r="B501" s="57" t="s">
        <v>18</v>
      </c>
      <c r="C501" s="272" t="s">
        <v>433</v>
      </c>
      <c r="D501" s="273"/>
      <c r="E501" s="279" t="s">
        <v>434</v>
      </c>
      <c r="F501" s="280"/>
      <c r="G501" s="281"/>
      <c r="H501" s="32">
        <v>5</v>
      </c>
      <c r="I501" s="91"/>
      <c r="J501" s="34"/>
      <c r="K501" s="37"/>
      <c r="L501" s="33"/>
      <c r="M501" s="297"/>
      <c r="N501" s="298"/>
      <c r="O501" s="85"/>
      <c r="P501" s="32"/>
      <c r="Q501" s="34"/>
      <c r="R501" s="97"/>
    </row>
    <row r="502" spans="1:18" ht="12.75" hidden="1" customHeight="1" x14ac:dyDescent="0.25">
      <c r="A502" s="59" t="s">
        <v>67</v>
      </c>
      <c r="B502" s="57" t="s">
        <v>18</v>
      </c>
      <c r="C502" s="272" t="s">
        <v>435</v>
      </c>
      <c r="D502" s="273"/>
      <c r="E502" s="279" t="s">
        <v>436</v>
      </c>
      <c r="F502" s="280"/>
      <c r="G502" s="281"/>
      <c r="H502" s="32">
        <v>5</v>
      </c>
      <c r="I502" s="91"/>
      <c r="J502" s="34"/>
      <c r="K502" s="37"/>
      <c r="L502" s="33"/>
      <c r="M502" s="297"/>
      <c r="N502" s="298"/>
      <c r="O502" s="85"/>
      <c r="P502" s="32"/>
      <c r="Q502" s="34"/>
      <c r="R502" s="97"/>
    </row>
    <row r="503" spans="1:18" ht="12.75" hidden="1" customHeight="1" x14ac:dyDescent="0.25">
      <c r="A503" s="59" t="s">
        <v>67</v>
      </c>
      <c r="B503" s="57" t="s">
        <v>18</v>
      </c>
      <c r="C503" s="272" t="s">
        <v>437</v>
      </c>
      <c r="D503" s="273"/>
      <c r="E503" s="279" t="s">
        <v>438</v>
      </c>
      <c r="F503" s="280"/>
      <c r="G503" s="281"/>
      <c r="H503" s="32">
        <v>5</v>
      </c>
      <c r="I503" s="91"/>
      <c r="J503" s="34"/>
      <c r="K503" s="37"/>
      <c r="L503" s="33"/>
      <c r="M503" s="297"/>
      <c r="N503" s="298"/>
      <c r="O503" s="85"/>
      <c r="P503" s="32"/>
      <c r="Q503" s="34"/>
      <c r="R503" s="97"/>
    </row>
    <row r="504" spans="1:18" ht="12.75" hidden="1" customHeight="1" x14ac:dyDescent="0.25">
      <c r="A504" s="59" t="s">
        <v>67</v>
      </c>
      <c r="B504" s="57" t="s">
        <v>18</v>
      </c>
      <c r="C504" s="272" t="s">
        <v>439</v>
      </c>
      <c r="D504" s="273"/>
      <c r="E504" s="279" t="s">
        <v>440</v>
      </c>
      <c r="F504" s="280"/>
      <c r="G504" s="281"/>
      <c r="H504" s="32">
        <v>5</v>
      </c>
      <c r="I504" s="91"/>
      <c r="J504" s="34"/>
      <c r="K504" s="37"/>
      <c r="L504" s="33"/>
      <c r="M504" s="297"/>
      <c r="N504" s="298"/>
      <c r="O504" s="85"/>
      <c r="P504" s="32"/>
      <c r="Q504" s="34"/>
      <c r="R504" s="97"/>
    </row>
    <row r="505" spans="1:18" ht="12.75" hidden="1" customHeight="1" x14ac:dyDescent="0.25">
      <c r="A505" s="59" t="s">
        <v>67</v>
      </c>
      <c r="B505" s="57" t="s">
        <v>28</v>
      </c>
      <c r="C505" s="272" t="s">
        <v>441</v>
      </c>
      <c r="D505" s="273"/>
      <c r="E505" s="279" t="s">
        <v>442</v>
      </c>
      <c r="F505" s="280"/>
      <c r="G505" s="281"/>
      <c r="H505" s="32">
        <v>6</v>
      </c>
      <c r="I505" s="91"/>
      <c r="J505" s="34"/>
      <c r="K505" s="37"/>
      <c r="L505" s="33"/>
      <c r="M505" s="297"/>
      <c r="N505" s="298"/>
      <c r="O505" s="85"/>
      <c r="P505" s="32"/>
      <c r="Q505" s="34"/>
      <c r="R505" s="97"/>
    </row>
    <row r="506" spans="1:18" ht="12.75" hidden="1" customHeight="1" x14ac:dyDescent="0.25">
      <c r="A506" s="59" t="s">
        <v>67</v>
      </c>
      <c r="B506" s="57" t="s">
        <v>28</v>
      </c>
      <c r="C506" s="272" t="s">
        <v>443</v>
      </c>
      <c r="D506" s="273"/>
      <c r="E506" s="279" t="s">
        <v>444</v>
      </c>
      <c r="F506" s="280"/>
      <c r="G506" s="281"/>
      <c r="H506" s="32">
        <v>5</v>
      </c>
      <c r="I506" s="91"/>
      <c r="J506" s="34"/>
      <c r="K506" s="37"/>
      <c r="L506" s="33"/>
      <c r="M506" s="297"/>
      <c r="N506" s="298"/>
      <c r="O506" s="85"/>
      <c r="P506" s="32"/>
      <c r="Q506" s="34"/>
      <c r="R506" s="97"/>
    </row>
    <row r="507" spans="1:18" ht="12.75" hidden="1" customHeight="1" x14ac:dyDescent="0.25">
      <c r="A507" s="59" t="s">
        <v>67</v>
      </c>
      <c r="B507" s="57" t="s">
        <v>28</v>
      </c>
      <c r="C507" s="272" t="s">
        <v>299</v>
      </c>
      <c r="D507" s="273"/>
      <c r="E507" s="279" t="s">
        <v>300</v>
      </c>
      <c r="F507" s="280"/>
      <c r="G507" s="281"/>
      <c r="H507" s="32">
        <v>5</v>
      </c>
      <c r="I507" s="91"/>
      <c r="J507" s="34"/>
      <c r="K507" s="37"/>
      <c r="L507" s="33"/>
      <c r="M507" s="297"/>
      <c r="N507" s="298"/>
      <c r="O507" s="85"/>
      <c r="P507" s="32"/>
      <c r="Q507" s="34"/>
      <c r="R507" s="97"/>
    </row>
    <row r="508" spans="1:18" ht="12.75" hidden="1" customHeight="1" x14ac:dyDescent="0.25">
      <c r="A508" s="59" t="s">
        <v>67</v>
      </c>
      <c r="B508" s="57" t="s">
        <v>18</v>
      </c>
      <c r="C508" s="272" t="s">
        <v>324</v>
      </c>
      <c r="D508" s="273"/>
      <c r="E508" s="279" t="s">
        <v>325</v>
      </c>
      <c r="F508" s="280"/>
      <c r="G508" s="281"/>
      <c r="H508" s="32">
        <v>5</v>
      </c>
      <c r="I508" s="91"/>
      <c r="J508" s="34"/>
      <c r="K508" s="37"/>
      <c r="L508" s="33"/>
      <c r="M508" s="297"/>
      <c r="N508" s="298"/>
      <c r="O508" s="85"/>
      <c r="P508" s="32"/>
      <c r="Q508" s="34"/>
      <c r="R508" s="97"/>
    </row>
    <row r="509" spans="1:18" ht="12.75" hidden="1" customHeight="1" x14ac:dyDescent="0.25">
      <c r="A509" s="59" t="s">
        <v>67</v>
      </c>
      <c r="B509" s="57" t="s">
        <v>18</v>
      </c>
      <c r="C509" s="272" t="s">
        <v>445</v>
      </c>
      <c r="D509" s="273"/>
      <c r="E509" s="279" t="s">
        <v>446</v>
      </c>
      <c r="F509" s="280"/>
      <c r="G509" s="281"/>
      <c r="H509" s="32">
        <v>5</v>
      </c>
      <c r="I509" s="91"/>
      <c r="J509" s="34"/>
      <c r="K509" s="37"/>
      <c r="L509" s="33"/>
      <c r="M509" s="297"/>
      <c r="N509" s="298"/>
      <c r="O509" s="85"/>
      <c r="P509" s="32"/>
      <c r="Q509" s="34"/>
      <c r="R509" s="97"/>
    </row>
    <row r="510" spans="1:18" ht="12.75" hidden="1" customHeight="1" x14ac:dyDescent="0.25">
      <c r="A510" s="59" t="s">
        <v>67</v>
      </c>
      <c r="B510" s="56" t="s">
        <v>18</v>
      </c>
      <c r="C510" s="272" t="s">
        <v>457</v>
      </c>
      <c r="D510" s="273"/>
      <c r="E510" s="426" t="s">
        <v>458</v>
      </c>
      <c r="F510" s="280"/>
      <c r="G510" s="281"/>
      <c r="H510" s="32">
        <v>5</v>
      </c>
      <c r="I510" s="91"/>
      <c r="J510" s="34"/>
      <c r="K510" s="37"/>
      <c r="L510" s="33"/>
      <c r="M510" s="253"/>
      <c r="N510" s="254"/>
      <c r="O510" s="85"/>
      <c r="P510" s="32"/>
      <c r="Q510" s="34"/>
      <c r="R510" s="97"/>
    </row>
    <row r="511" spans="1:18" ht="12.75" hidden="1" customHeight="1" x14ac:dyDescent="0.25">
      <c r="A511" s="59" t="s">
        <v>67</v>
      </c>
      <c r="B511" s="57" t="s">
        <v>28</v>
      </c>
      <c r="C511" s="272" t="s">
        <v>461</v>
      </c>
      <c r="D511" s="273"/>
      <c r="E511" s="258" t="s">
        <v>1133</v>
      </c>
      <c r="F511" s="256"/>
      <c r="G511" s="257"/>
      <c r="H511" s="32">
        <v>5</v>
      </c>
      <c r="I511" s="91"/>
      <c r="J511" s="34"/>
      <c r="K511" s="37"/>
      <c r="L511" s="33"/>
      <c r="M511" s="253"/>
      <c r="N511" s="254"/>
      <c r="O511" s="85"/>
      <c r="P511" s="32"/>
      <c r="Q511" s="34"/>
      <c r="R511" s="97"/>
    </row>
    <row r="512" spans="1:18" ht="12.75" hidden="1" customHeight="1" x14ac:dyDescent="0.25">
      <c r="A512" s="59" t="s">
        <v>67</v>
      </c>
      <c r="B512" s="56" t="s">
        <v>18</v>
      </c>
      <c r="C512" s="265" t="s">
        <v>1070</v>
      </c>
      <c r="D512" s="266"/>
      <c r="E512" s="255" t="s">
        <v>1012</v>
      </c>
      <c r="F512" s="256"/>
      <c r="G512" s="257"/>
      <c r="H512" s="32">
        <v>5</v>
      </c>
      <c r="I512" s="91"/>
      <c r="J512" s="34"/>
      <c r="K512" s="37"/>
      <c r="L512" s="33"/>
      <c r="M512" s="253"/>
      <c r="N512" s="254"/>
      <c r="O512" s="85"/>
      <c r="P512" s="32"/>
      <c r="Q512" s="34"/>
      <c r="R512" s="97"/>
    </row>
    <row r="513" spans="1:18" ht="12.75" hidden="1" customHeight="1" x14ac:dyDescent="0.25">
      <c r="A513" s="59" t="s">
        <v>67</v>
      </c>
      <c r="B513" s="56" t="s">
        <v>18</v>
      </c>
      <c r="C513" s="272" t="s">
        <v>709</v>
      </c>
      <c r="D513" s="273"/>
      <c r="E513" s="255" t="s">
        <v>710</v>
      </c>
      <c r="F513" s="256"/>
      <c r="G513" s="257"/>
      <c r="H513" s="32">
        <v>5</v>
      </c>
      <c r="I513" s="91"/>
      <c r="J513" s="34"/>
      <c r="K513" s="37"/>
      <c r="L513" s="33"/>
      <c r="M513" s="253"/>
      <c r="N513" s="254"/>
      <c r="O513" s="85"/>
      <c r="P513" s="32"/>
      <c r="Q513" s="34"/>
      <c r="R513" s="97"/>
    </row>
    <row r="514" spans="1:18" ht="12.75" hidden="1" customHeight="1" x14ac:dyDescent="0.25">
      <c r="A514" s="59" t="s">
        <v>67</v>
      </c>
      <c r="B514" s="56" t="s">
        <v>28</v>
      </c>
      <c r="C514" s="265" t="s">
        <v>1105</v>
      </c>
      <c r="D514" s="266"/>
      <c r="E514" s="255" t="s">
        <v>1035</v>
      </c>
      <c r="F514" s="256"/>
      <c r="G514" s="257"/>
      <c r="H514" s="32">
        <v>5</v>
      </c>
      <c r="I514" s="91"/>
      <c r="J514" s="34"/>
      <c r="K514" s="37"/>
      <c r="L514" s="33"/>
      <c r="M514" s="253"/>
      <c r="N514" s="254"/>
      <c r="O514" s="85"/>
      <c r="P514" s="32"/>
      <c r="Q514" s="34"/>
      <c r="R514" s="97"/>
    </row>
    <row r="515" spans="1:18" ht="12.75" hidden="1" customHeight="1" x14ac:dyDescent="0.25">
      <c r="A515" s="59" t="s">
        <v>67</v>
      </c>
      <c r="B515" s="57" t="s">
        <v>18</v>
      </c>
      <c r="C515" s="272" t="s">
        <v>1135</v>
      </c>
      <c r="D515" s="273"/>
      <c r="E515" s="258" t="s">
        <v>1134</v>
      </c>
      <c r="F515" s="256"/>
      <c r="G515" s="257"/>
      <c r="H515" s="32">
        <v>5</v>
      </c>
      <c r="I515" s="91"/>
      <c r="J515" s="34"/>
      <c r="K515" s="37"/>
      <c r="L515" s="33"/>
      <c r="M515" s="253"/>
      <c r="N515" s="254"/>
      <c r="O515" s="85"/>
      <c r="P515" s="32"/>
      <c r="Q515" s="34"/>
      <c r="R515" s="97"/>
    </row>
    <row r="516" spans="1:18" ht="12.75" hidden="1" customHeight="1" x14ac:dyDescent="0.25">
      <c r="A516" s="59" t="s">
        <v>67</v>
      </c>
      <c r="B516" s="56" t="s">
        <v>28</v>
      </c>
      <c r="C516" s="265" t="s">
        <v>1107</v>
      </c>
      <c r="D516" s="266"/>
      <c r="E516" s="255" t="s">
        <v>1106</v>
      </c>
      <c r="F516" s="256"/>
      <c r="G516" s="257"/>
      <c r="H516" s="32">
        <v>5</v>
      </c>
      <c r="I516" s="91"/>
      <c r="J516" s="34"/>
      <c r="K516" s="37"/>
      <c r="L516" s="33"/>
      <c r="M516" s="253"/>
      <c r="N516" s="254"/>
      <c r="O516" s="85"/>
      <c r="P516" s="32"/>
      <c r="Q516" s="34"/>
      <c r="R516" s="97"/>
    </row>
    <row r="517" spans="1:18" ht="12.75" hidden="1" customHeight="1" x14ac:dyDescent="0.25">
      <c r="A517" s="59" t="s">
        <v>67</v>
      </c>
      <c r="B517" s="56" t="s">
        <v>18</v>
      </c>
      <c r="C517" s="265" t="s">
        <v>1117</v>
      </c>
      <c r="D517" s="266"/>
      <c r="E517" s="255" t="s">
        <v>1042</v>
      </c>
      <c r="F517" s="256"/>
      <c r="G517" s="257"/>
      <c r="H517" s="32">
        <v>5</v>
      </c>
      <c r="I517" s="91"/>
      <c r="J517" s="34"/>
      <c r="K517" s="37"/>
      <c r="L517" s="33"/>
      <c r="M517" s="253"/>
      <c r="N517" s="254"/>
      <c r="O517" s="85"/>
      <c r="P517" s="32"/>
      <c r="Q517" s="34"/>
      <c r="R517" s="97"/>
    </row>
    <row r="518" spans="1:18" ht="12.75" hidden="1" customHeight="1" x14ac:dyDescent="0.25">
      <c r="A518" s="59" t="s">
        <v>67</v>
      </c>
      <c r="B518" s="57" t="s">
        <v>28</v>
      </c>
      <c r="C518" s="272" t="s">
        <v>447</v>
      </c>
      <c r="D518" s="273"/>
      <c r="E518" s="279" t="s">
        <v>448</v>
      </c>
      <c r="F518" s="280"/>
      <c r="G518" s="281"/>
      <c r="H518" s="32">
        <v>5</v>
      </c>
      <c r="I518" s="91"/>
      <c r="J518" s="34"/>
      <c r="K518" s="37"/>
      <c r="L518" s="33"/>
      <c r="M518" s="297"/>
      <c r="N518" s="298"/>
      <c r="O518" s="85"/>
      <c r="P518" s="32"/>
      <c r="Q518" s="34"/>
      <c r="R518" s="97"/>
    </row>
    <row r="519" spans="1:18" ht="12.75" hidden="1" customHeight="1" x14ac:dyDescent="0.25">
      <c r="A519" s="59" t="s">
        <v>68</v>
      </c>
      <c r="B519" s="57" t="s">
        <v>18</v>
      </c>
      <c r="C519" s="272" t="s">
        <v>277</v>
      </c>
      <c r="D519" s="273"/>
      <c r="E519" s="279" t="s">
        <v>278</v>
      </c>
      <c r="F519" s="280"/>
      <c r="G519" s="281"/>
      <c r="H519" s="32">
        <v>5</v>
      </c>
      <c r="I519" s="91"/>
      <c r="J519" s="34"/>
      <c r="K519" s="37"/>
      <c r="L519" s="33"/>
      <c r="M519" s="297"/>
      <c r="N519" s="298"/>
      <c r="O519" s="85"/>
      <c r="P519" s="32"/>
      <c r="Q519" s="34"/>
      <c r="R519" s="97"/>
    </row>
    <row r="520" spans="1:18" ht="12.75" hidden="1" customHeight="1" x14ac:dyDescent="0.25">
      <c r="A520" s="59" t="s">
        <v>68</v>
      </c>
      <c r="B520" s="57" t="s">
        <v>18</v>
      </c>
      <c r="C520" s="272" t="s">
        <v>293</v>
      </c>
      <c r="D520" s="273"/>
      <c r="E520" s="279" t="s">
        <v>294</v>
      </c>
      <c r="F520" s="280"/>
      <c r="G520" s="281"/>
      <c r="H520" s="32">
        <v>5</v>
      </c>
      <c r="I520" s="91"/>
      <c r="J520" s="34"/>
      <c r="K520" s="37"/>
      <c r="L520" s="33"/>
      <c r="M520" s="297"/>
      <c r="N520" s="298"/>
      <c r="O520" s="85"/>
      <c r="P520" s="32"/>
      <c r="Q520" s="34"/>
      <c r="R520" s="97"/>
    </row>
    <row r="521" spans="1:18" ht="12.75" hidden="1" customHeight="1" x14ac:dyDescent="0.25">
      <c r="A521" s="59" t="s">
        <v>68</v>
      </c>
      <c r="B521" s="57" t="s">
        <v>28</v>
      </c>
      <c r="C521" s="272" t="s">
        <v>255</v>
      </c>
      <c r="D521" s="273"/>
      <c r="E521" s="279" t="s">
        <v>256</v>
      </c>
      <c r="F521" s="280"/>
      <c r="G521" s="281"/>
      <c r="H521" s="32">
        <v>5</v>
      </c>
      <c r="I521" s="91"/>
      <c r="J521" s="34"/>
      <c r="K521" s="37"/>
      <c r="L521" s="33"/>
      <c r="M521" s="297"/>
      <c r="N521" s="298"/>
      <c r="O521" s="85"/>
      <c r="P521" s="32"/>
      <c r="Q521" s="34"/>
      <c r="R521" s="97"/>
    </row>
    <row r="522" spans="1:18" ht="12.75" hidden="1" customHeight="1" x14ac:dyDescent="0.25">
      <c r="A522" s="59" t="s">
        <v>68</v>
      </c>
      <c r="B522" s="57" t="s">
        <v>18</v>
      </c>
      <c r="C522" s="272" t="s">
        <v>295</v>
      </c>
      <c r="D522" s="273"/>
      <c r="E522" s="279" t="s">
        <v>296</v>
      </c>
      <c r="F522" s="280"/>
      <c r="G522" s="281"/>
      <c r="H522" s="32">
        <v>5</v>
      </c>
      <c r="I522" s="91"/>
      <c r="J522" s="34"/>
      <c r="K522" s="37"/>
      <c r="L522" s="33"/>
      <c r="M522" s="297"/>
      <c r="N522" s="298"/>
      <c r="O522" s="85"/>
      <c r="P522" s="32"/>
      <c r="Q522" s="34"/>
      <c r="R522" s="97"/>
    </row>
    <row r="523" spans="1:18" ht="12.75" hidden="1" customHeight="1" x14ac:dyDescent="0.25">
      <c r="A523" s="59" t="s">
        <v>68</v>
      </c>
      <c r="B523" s="57" t="s">
        <v>28</v>
      </c>
      <c r="C523" s="272" t="s">
        <v>297</v>
      </c>
      <c r="D523" s="273"/>
      <c r="E523" s="279" t="s">
        <v>298</v>
      </c>
      <c r="F523" s="280"/>
      <c r="G523" s="281"/>
      <c r="H523" s="32">
        <v>5</v>
      </c>
      <c r="I523" s="91"/>
      <c r="J523" s="34"/>
      <c r="K523" s="37"/>
      <c r="L523" s="33"/>
      <c r="M523" s="297"/>
      <c r="N523" s="298"/>
      <c r="O523" s="85"/>
      <c r="P523" s="32"/>
      <c r="Q523" s="34"/>
      <c r="R523" s="97"/>
    </row>
    <row r="524" spans="1:18" ht="12.75" hidden="1" customHeight="1" x14ac:dyDescent="0.25">
      <c r="A524" s="59" t="s">
        <v>68</v>
      </c>
      <c r="B524" s="57" t="s">
        <v>28</v>
      </c>
      <c r="C524" s="272" t="s">
        <v>299</v>
      </c>
      <c r="D524" s="273"/>
      <c r="E524" s="279" t="s">
        <v>300</v>
      </c>
      <c r="F524" s="280"/>
      <c r="G524" s="281"/>
      <c r="H524" s="32">
        <v>5</v>
      </c>
      <c r="I524" s="91"/>
      <c r="J524" s="34"/>
      <c r="K524" s="37"/>
      <c r="L524" s="33"/>
      <c r="M524" s="297"/>
      <c r="N524" s="298"/>
      <c r="O524" s="85"/>
      <c r="P524" s="32"/>
      <c r="Q524" s="34"/>
      <c r="R524" s="97"/>
    </row>
    <row r="525" spans="1:18" ht="12.75" hidden="1" customHeight="1" x14ac:dyDescent="0.25">
      <c r="A525" s="59" t="s">
        <v>68</v>
      </c>
      <c r="B525" s="57" t="s">
        <v>18</v>
      </c>
      <c r="C525" s="272" t="s">
        <v>413</v>
      </c>
      <c r="D525" s="273"/>
      <c r="E525" s="279" t="s">
        <v>414</v>
      </c>
      <c r="F525" s="280"/>
      <c r="G525" s="281"/>
      <c r="H525" s="32">
        <v>5</v>
      </c>
      <c r="I525" s="91"/>
      <c r="J525" s="34"/>
      <c r="K525" s="37"/>
      <c r="L525" s="33"/>
      <c r="M525" s="297"/>
      <c r="N525" s="298"/>
      <c r="O525" s="85"/>
      <c r="P525" s="32"/>
      <c r="Q525" s="34"/>
      <c r="R525" s="97"/>
    </row>
    <row r="526" spans="1:18" ht="12.75" hidden="1" customHeight="1" x14ac:dyDescent="0.25">
      <c r="A526" s="59" t="s">
        <v>68</v>
      </c>
      <c r="B526" s="57" t="s">
        <v>28</v>
      </c>
      <c r="C526" s="272" t="s">
        <v>291</v>
      </c>
      <c r="D526" s="273"/>
      <c r="E526" s="279" t="s">
        <v>292</v>
      </c>
      <c r="F526" s="280"/>
      <c r="G526" s="281"/>
      <c r="H526" s="32">
        <v>5</v>
      </c>
      <c r="I526" s="91"/>
      <c r="J526" s="34"/>
      <c r="K526" s="37"/>
      <c r="L526" s="33"/>
      <c r="M526" s="297"/>
      <c r="N526" s="298"/>
      <c r="O526" s="85"/>
      <c r="P526" s="32"/>
      <c r="Q526" s="34"/>
      <c r="R526" s="97"/>
    </row>
    <row r="527" spans="1:18" ht="12.75" hidden="1" customHeight="1" x14ac:dyDescent="0.25">
      <c r="A527" s="59" t="s">
        <v>68</v>
      </c>
      <c r="B527" s="57" t="s">
        <v>28</v>
      </c>
      <c r="C527" s="272" t="s">
        <v>443</v>
      </c>
      <c r="D527" s="273"/>
      <c r="E527" s="279" t="s">
        <v>444</v>
      </c>
      <c r="F527" s="280"/>
      <c r="G527" s="281"/>
      <c r="H527" s="32">
        <v>5</v>
      </c>
      <c r="I527" s="91"/>
      <c r="J527" s="34"/>
      <c r="K527" s="37"/>
      <c r="L527" s="33"/>
      <c r="M527" s="297"/>
      <c r="N527" s="298"/>
      <c r="O527" s="85"/>
      <c r="P527" s="32"/>
      <c r="Q527" s="34"/>
      <c r="R527" s="97"/>
    </row>
    <row r="528" spans="1:18" ht="12.75" hidden="1" customHeight="1" x14ac:dyDescent="0.25">
      <c r="A528" s="59" t="s">
        <v>68</v>
      </c>
      <c r="B528" s="57" t="s">
        <v>18</v>
      </c>
      <c r="C528" s="272" t="s">
        <v>439</v>
      </c>
      <c r="D528" s="273"/>
      <c r="E528" s="279" t="s">
        <v>440</v>
      </c>
      <c r="F528" s="280"/>
      <c r="G528" s="281"/>
      <c r="H528" s="32">
        <v>5</v>
      </c>
      <c r="I528" s="91"/>
      <c r="J528" s="34"/>
      <c r="K528" s="37"/>
      <c r="L528" s="33"/>
      <c r="M528" s="297"/>
      <c r="N528" s="298"/>
      <c r="O528" s="85"/>
      <c r="P528" s="32"/>
      <c r="Q528" s="34"/>
      <c r="R528" s="97"/>
    </row>
    <row r="529" spans="1:18" ht="12.75" hidden="1" customHeight="1" x14ac:dyDescent="0.25">
      <c r="A529" s="59" t="s">
        <v>68</v>
      </c>
      <c r="B529" s="57" t="s">
        <v>18</v>
      </c>
      <c r="C529" s="272" t="s">
        <v>449</v>
      </c>
      <c r="D529" s="273"/>
      <c r="E529" s="279" t="s">
        <v>450</v>
      </c>
      <c r="F529" s="280"/>
      <c r="G529" s="281"/>
      <c r="H529" s="32">
        <v>5</v>
      </c>
      <c r="I529" s="91"/>
      <c r="J529" s="34"/>
      <c r="K529" s="37"/>
      <c r="L529" s="33"/>
      <c r="M529" s="297"/>
      <c r="N529" s="298"/>
      <c r="O529" s="85"/>
      <c r="P529" s="32"/>
      <c r="Q529" s="34"/>
      <c r="R529" s="97"/>
    </row>
    <row r="530" spans="1:18" ht="12.75" hidden="1" customHeight="1" x14ac:dyDescent="0.25">
      <c r="A530" s="59" t="s">
        <v>68</v>
      </c>
      <c r="B530" s="57" t="s">
        <v>18</v>
      </c>
      <c r="C530" s="272" t="s">
        <v>451</v>
      </c>
      <c r="D530" s="273"/>
      <c r="E530" s="279" t="s">
        <v>452</v>
      </c>
      <c r="F530" s="280"/>
      <c r="G530" s="281"/>
      <c r="H530" s="32">
        <v>5</v>
      </c>
      <c r="I530" s="91"/>
      <c r="J530" s="34"/>
      <c r="K530" s="37"/>
      <c r="L530" s="33"/>
      <c r="M530" s="297"/>
      <c r="N530" s="298"/>
      <c r="O530" s="85"/>
      <c r="P530" s="32"/>
      <c r="Q530" s="34"/>
      <c r="R530" s="97"/>
    </row>
    <row r="531" spans="1:18" ht="12.75" hidden="1" customHeight="1" x14ac:dyDescent="0.25">
      <c r="A531" s="59" t="s">
        <v>68</v>
      </c>
      <c r="B531" s="57" t="s">
        <v>18</v>
      </c>
      <c r="C531" s="272" t="s">
        <v>427</v>
      </c>
      <c r="D531" s="273"/>
      <c r="E531" s="279" t="s">
        <v>428</v>
      </c>
      <c r="F531" s="280"/>
      <c r="G531" s="281"/>
      <c r="H531" s="32">
        <v>5</v>
      </c>
      <c r="I531" s="91"/>
      <c r="J531" s="34"/>
      <c r="K531" s="37"/>
      <c r="L531" s="33"/>
      <c r="M531" s="297"/>
      <c r="N531" s="298"/>
      <c r="O531" s="85"/>
      <c r="P531" s="32"/>
      <c r="Q531" s="34"/>
      <c r="R531" s="97"/>
    </row>
    <row r="532" spans="1:18" ht="12.75" hidden="1" customHeight="1" x14ac:dyDescent="0.25">
      <c r="A532" s="59" t="s">
        <v>68</v>
      </c>
      <c r="B532" s="57" t="s">
        <v>28</v>
      </c>
      <c r="C532" s="272" t="s">
        <v>287</v>
      </c>
      <c r="D532" s="273"/>
      <c r="E532" s="279" t="s">
        <v>288</v>
      </c>
      <c r="F532" s="280"/>
      <c r="G532" s="281"/>
      <c r="H532" s="32">
        <v>5</v>
      </c>
      <c r="I532" s="91"/>
      <c r="J532" s="34"/>
      <c r="K532" s="37"/>
      <c r="L532" s="33"/>
      <c r="M532" s="297"/>
      <c r="N532" s="298"/>
      <c r="O532" s="85"/>
      <c r="P532" s="32"/>
      <c r="Q532" s="34"/>
      <c r="R532" s="97"/>
    </row>
    <row r="533" spans="1:18" ht="12.75" hidden="1" customHeight="1" x14ac:dyDescent="0.25">
      <c r="A533" s="59" t="s">
        <v>68</v>
      </c>
      <c r="B533" s="57" t="s">
        <v>18</v>
      </c>
      <c r="C533" s="272" t="s">
        <v>281</v>
      </c>
      <c r="D533" s="273"/>
      <c r="E533" s="279" t="s">
        <v>282</v>
      </c>
      <c r="F533" s="280"/>
      <c r="G533" s="281"/>
      <c r="H533" s="32">
        <v>5</v>
      </c>
      <c r="I533" s="91"/>
      <c r="J533" s="34"/>
      <c r="K533" s="37"/>
      <c r="L533" s="33"/>
      <c r="M533" s="297"/>
      <c r="N533" s="298"/>
      <c r="O533" s="85"/>
      <c r="P533" s="32"/>
      <c r="Q533" s="34"/>
      <c r="R533" s="97"/>
    </row>
    <row r="534" spans="1:18" ht="12.75" hidden="1" customHeight="1" x14ac:dyDescent="0.25">
      <c r="A534" s="59" t="s">
        <v>68</v>
      </c>
      <c r="B534" s="57" t="s">
        <v>18</v>
      </c>
      <c r="C534" s="272" t="s">
        <v>411</v>
      </c>
      <c r="D534" s="273"/>
      <c r="E534" s="279" t="s">
        <v>412</v>
      </c>
      <c r="F534" s="280"/>
      <c r="G534" s="281"/>
      <c r="H534" s="32">
        <v>5</v>
      </c>
      <c r="I534" s="91"/>
      <c r="J534" s="34"/>
      <c r="K534" s="37"/>
      <c r="L534" s="33"/>
      <c r="M534" s="297"/>
      <c r="N534" s="298"/>
      <c r="O534" s="85"/>
      <c r="P534" s="32"/>
      <c r="Q534" s="34"/>
      <c r="R534" s="97"/>
    </row>
    <row r="535" spans="1:18" ht="12.75" hidden="1" customHeight="1" x14ac:dyDescent="0.25">
      <c r="A535" s="59" t="s">
        <v>68</v>
      </c>
      <c r="B535" s="57" t="s">
        <v>18</v>
      </c>
      <c r="C535" s="272" t="s">
        <v>397</v>
      </c>
      <c r="D535" s="273"/>
      <c r="E535" s="279" t="s">
        <v>398</v>
      </c>
      <c r="F535" s="280"/>
      <c r="G535" s="281"/>
      <c r="H535" s="32">
        <v>5</v>
      </c>
      <c r="I535" s="91"/>
      <c r="J535" s="34"/>
      <c r="K535" s="37"/>
      <c r="L535" s="33"/>
      <c r="M535" s="297"/>
      <c r="N535" s="298"/>
      <c r="O535" s="85"/>
      <c r="P535" s="32"/>
      <c r="Q535" s="34"/>
      <c r="R535" s="97"/>
    </row>
    <row r="536" spans="1:18" ht="12.75" hidden="1" customHeight="1" x14ac:dyDescent="0.25">
      <c r="A536" s="59" t="s">
        <v>68</v>
      </c>
      <c r="B536" s="57" t="s">
        <v>28</v>
      </c>
      <c r="C536" s="272" t="s">
        <v>453</v>
      </c>
      <c r="D536" s="273"/>
      <c r="E536" s="279" t="s">
        <v>454</v>
      </c>
      <c r="F536" s="280"/>
      <c r="G536" s="281"/>
      <c r="H536" s="32">
        <v>5</v>
      </c>
      <c r="I536" s="91"/>
      <c r="J536" s="34"/>
      <c r="K536" s="37"/>
      <c r="L536" s="33"/>
      <c r="M536" s="297"/>
      <c r="N536" s="298"/>
      <c r="O536" s="85"/>
      <c r="P536" s="32"/>
      <c r="Q536" s="34"/>
      <c r="R536" s="97"/>
    </row>
    <row r="537" spans="1:18" ht="12.75" hidden="1" customHeight="1" x14ac:dyDescent="0.25">
      <c r="A537" s="59" t="s">
        <v>68</v>
      </c>
      <c r="B537" s="57" t="s">
        <v>18</v>
      </c>
      <c r="C537" s="272" t="s">
        <v>455</v>
      </c>
      <c r="D537" s="273"/>
      <c r="E537" s="279" t="s">
        <v>456</v>
      </c>
      <c r="F537" s="280"/>
      <c r="G537" s="281"/>
      <c r="H537" s="32">
        <v>5</v>
      </c>
      <c r="I537" s="91"/>
      <c r="J537" s="34"/>
      <c r="K537" s="37"/>
      <c r="L537" s="33"/>
      <c r="M537" s="297"/>
      <c r="N537" s="298"/>
      <c r="O537" s="85"/>
      <c r="P537" s="32"/>
      <c r="Q537" s="34"/>
      <c r="R537" s="97"/>
    </row>
    <row r="538" spans="1:18" ht="12.75" hidden="1" customHeight="1" x14ac:dyDescent="0.25">
      <c r="A538" s="59" t="s">
        <v>68</v>
      </c>
      <c r="B538" s="57" t="s">
        <v>18</v>
      </c>
      <c r="C538" s="272" t="s">
        <v>391</v>
      </c>
      <c r="D538" s="273"/>
      <c r="E538" s="279" t="s">
        <v>392</v>
      </c>
      <c r="F538" s="280"/>
      <c r="G538" s="281"/>
      <c r="H538" s="32">
        <v>5</v>
      </c>
      <c r="I538" s="91"/>
      <c r="J538" s="34"/>
      <c r="K538" s="37"/>
      <c r="L538" s="33"/>
      <c r="M538" s="297"/>
      <c r="N538" s="298"/>
      <c r="O538" s="85"/>
      <c r="P538" s="32"/>
      <c r="Q538" s="34"/>
      <c r="R538" s="97"/>
    </row>
    <row r="539" spans="1:18" ht="12.75" hidden="1" customHeight="1" x14ac:dyDescent="0.25">
      <c r="A539" s="59" t="s">
        <v>68</v>
      </c>
      <c r="B539" s="57" t="s">
        <v>28</v>
      </c>
      <c r="C539" s="272" t="s">
        <v>399</v>
      </c>
      <c r="D539" s="273"/>
      <c r="E539" s="279" t="s">
        <v>400</v>
      </c>
      <c r="F539" s="280"/>
      <c r="G539" s="281"/>
      <c r="H539" s="32">
        <v>5</v>
      </c>
      <c r="I539" s="91"/>
      <c r="J539" s="34"/>
      <c r="K539" s="37"/>
      <c r="L539" s="33"/>
      <c r="M539" s="297"/>
      <c r="N539" s="298"/>
      <c r="O539" s="85"/>
      <c r="P539" s="32"/>
      <c r="Q539" s="34"/>
      <c r="R539" s="97"/>
    </row>
    <row r="540" spans="1:18" ht="12.75" hidden="1" customHeight="1" x14ac:dyDescent="0.25">
      <c r="A540" s="59" t="s">
        <v>68</v>
      </c>
      <c r="B540" s="57" t="s">
        <v>18</v>
      </c>
      <c r="C540" s="272" t="s">
        <v>289</v>
      </c>
      <c r="D540" s="273"/>
      <c r="E540" s="279" t="s">
        <v>290</v>
      </c>
      <c r="F540" s="280"/>
      <c r="G540" s="281"/>
      <c r="H540" s="32">
        <v>5</v>
      </c>
      <c r="I540" s="91"/>
      <c r="J540" s="34"/>
      <c r="K540" s="37"/>
      <c r="L540" s="33"/>
      <c r="M540" s="297"/>
      <c r="N540" s="298"/>
      <c r="O540" s="85"/>
      <c r="P540" s="32"/>
      <c r="Q540" s="34"/>
      <c r="R540" s="97"/>
    </row>
    <row r="541" spans="1:18" ht="12.75" hidden="1" customHeight="1" x14ac:dyDescent="0.25">
      <c r="A541" s="59" t="s">
        <v>68</v>
      </c>
      <c r="B541" s="57" t="s">
        <v>18</v>
      </c>
      <c r="C541" s="272" t="s">
        <v>324</v>
      </c>
      <c r="D541" s="273"/>
      <c r="E541" s="279" t="s">
        <v>325</v>
      </c>
      <c r="F541" s="280"/>
      <c r="G541" s="281"/>
      <c r="H541" s="32">
        <v>5</v>
      </c>
      <c r="I541" s="91"/>
      <c r="J541" s="34"/>
      <c r="K541" s="37"/>
      <c r="L541" s="33"/>
      <c r="M541" s="297"/>
      <c r="N541" s="298"/>
      <c r="O541" s="85"/>
      <c r="P541" s="32"/>
      <c r="Q541" s="34"/>
      <c r="R541" s="97"/>
    </row>
    <row r="542" spans="1:18" ht="12.75" hidden="1" customHeight="1" x14ac:dyDescent="0.25">
      <c r="A542" s="59" t="s">
        <v>68</v>
      </c>
      <c r="B542" s="57" t="s">
        <v>144</v>
      </c>
      <c r="C542" s="272" t="s">
        <v>326</v>
      </c>
      <c r="D542" s="273"/>
      <c r="E542" s="279" t="s">
        <v>327</v>
      </c>
      <c r="F542" s="280"/>
      <c r="G542" s="281"/>
      <c r="H542" s="32">
        <v>5</v>
      </c>
      <c r="I542" s="91"/>
      <c r="J542" s="34"/>
      <c r="K542" s="37"/>
      <c r="L542" s="33"/>
      <c r="M542" s="297"/>
      <c r="N542" s="298"/>
      <c r="O542" s="85"/>
      <c r="P542" s="32"/>
      <c r="Q542" s="34"/>
      <c r="R542" s="97"/>
    </row>
    <row r="543" spans="1:18" ht="12.75" hidden="1" customHeight="1" x14ac:dyDescent="0.25">
      <c r="A543" s="59" t="s">
        <v>68</v>
      </c>
      <c r="B543" s="57" t="s">
        <v>18</v>
      </c>
      <c r="C543" s="272" t="s">
        <v>304</v>
      </c>
      <c r="D543" s="273"/>
      <c r="E543" s="279" t="s">
        <v>305</v>
      </c>
      <c r="F543" s="280"/>
      <c r="G543" s="281"/>
      <c r="H543" s="32">
        <v>5</v>
      </c>
      <c r="I543" s="91"/>
      <c r="J543" s="34"/>
      <c r="K543" s="37"/>
      <c r="L543" s="33"/>
      <c r="M543" s="297"/>
      <c r="N543" s="298"/>
      <c r="O543" s="85"/>
      <c r="P543" s="32"/>
      <c r="Q543" s="34"/>
      <c r="R543" s="97"/>
    </row>
    <row r="544" spans="1:18" ht="12.75" hidden="1" customHeight="1" x14ac:dyDescent="0.25">
      <c r="A544" s="59" t="s">
        <v>68</v>
      </c>
      <c r="B544" s="57" t="s">
        <v>28</v>
      </c>
      <c r="C544" s="272" t="s">
        <v>312</v>
      </c>
      <c r="D544" s="273"/>
      <c r="E544" s="279" t="s">
        <v>313</v>
      </c>
      <c r="F544" s="280"/>
      <c r="G544" s="281"/>
      <c r="H544" s="32">
        <v>5</v>
      </c>
      <c r="I544" s="91"/>
      <c r="J544" s="34"/>
      <c r="K544" s="37"/>
      <c r="L544" s="33"/>
      <c r="M544" s="297"/>
      <c r="N544" s="298"/>
      <c r="O544" s="85"/>
      <c r="P544" s="32"/>
      <c r="Q544" s="34"/>
      <c r="R544" s="97"/>
    </row>
    <row r="545" spans="1:18" ht="12.75" hidden="1" customHeight="1" x14ac:dyDescent="0.25">
      <c r="A545" s="59" t="s">
        <v>68</v>
      </c>
      <c r="B545" s="57" t="s">
        <v>28</v>
      </c>
      <c r="C545" s="272" t="s">
        <v>306</v>
      </c>
      <c r="D545" s="273"/>
      <c r="E545" s="279" t="s">
        <v>307</v>
      </c>
      <c r="F545" s="280"/>
      <c r="G545" s="281"/>
      <c r="H545" s="32">
        <v>5</v>
      </c>
      <c r="I545" s="91"/>
      <c r="J545" s="34"/>
      <c r="K545" s="37"/>
      <c r="L545" s="33"/>
      <c r="M545" s="297"/>
      <c r="N545" s="298"/>
      <c r="O545" s="85"/>
      <c r="P545" s="32"/>
      <c r="Q545" s="34"/>
      <c r="R545" s="97"/>
    </row>
    <row r="546" spans="1:18" ht="12.75" hidden="1" customHeight="1" x14ac:dyDescent="0.25">
      <c r="A546" s="59" t="s">
        <v>68</v>
      </c>
      <c r="B546" s="57" t="s">
        <v>18</v>
      </c>
      <c r="C546" s="272" t="s">
        <v>457</v>
      </c>
      <c r="D546" s="273"/>
      <c r="E546" s="279" t="s">
        <v>458</v>
      </c>
      <c r="F546" s="280"/>
      <c r="G546" s="281"/>
      <c r="H546" s="32">
        <v>5</v>
      </c>
      <c r="I546" s="91"/>
      <c r="J546" s="34"/>
      <c r="K546" s="37"/>
      <c r="L546" s="33"/>
      <c r="M546" s="297"/>
      <c r="N546" s="298"/>
      <c r="O546" s="85"/>
      <c r="P546" s="32"/>
      <c r="Q546" s="34"/>
      <c r="R546" s="97"/>
    </row>
    <row r="547" spans="1:18" ht="12.75" hidden="1" customHeight="1" x14ac:dyDescent="0.25">
      <c r="A547" s="59" t="s">
        <v>68</v>
      </c>
      <c r="B547" s="57" t="s">
        <v>28</v>
      </c>
      <c r="C547" s="272" t="s">
        <v>459</v>
      </c>
      <c r="D547" s="273"/>
      <c r="E547" s="279" t="s">
        <v>460</v>
      </c>
      <c r="F547" s="280"/>
      <c r="G547" s="281"/>
      <c r="H547" s="32">
        <v>5</v>
      </c>
      <c r="I547" s="91"/>
      <c r="J547" s="34"/>
      <c r="K547" s="37"/>
      <c r="L547" s="33"/>
      <c r="M547" s="297"/>
      <c r="N547" s="298"/>
      <c r="O547" s="85"/>
      <c r="P547" s="32"/>
      <c r="Q547" s="34"/>
      <c r="R547" s="97"/>
    </row>
    <row r="548" spans="1:18" ht="12.75" hidden="1" customHeight="1" x14ac:dyDescent="0.25">
      <c r="A548" s="59" t="s">
        <v>68</v>
      </c>
      <c r="B548" s="57" t="s">
        <v>28</v>
      </c>
      <c r="C548" s="272" t="s">
        <v>461</v>
      </c>
      <c r="D548" s="273"/>
      <c r="E548" s="279" t="s">
        <v>462</v>
      </c>
      <c r="F548" s="280"/>
      <c r="G548" s="281"/>
      <c r="H548" s="32">
        <v>5</v>
      </c>
      <c r="I548" s="91"/>
      <c r="J548" s="34"/>
      <c r="K548" s="37"/>
      <c r="L548" s="33"/>
      <c r="M548" s="297"/>
      <c r="N548" s="298"/>
      <c r="O548" s="85"/>
      <c r="P548" s="32"/>
      <c r="Q548" s="34"/>
      <c r="R548" s="97"/>
    </row>
    <row r="549" spans="1:18" ht="12.75" hidden="1" customHeight="1" x14ac:dyDescent="0.25">
      <c r="A549" s="59" t="s">
        <v>68</v>
      </c>
      <c r="B549" s="57" t="s">
        <v>18</v>
      </c>
      <c r="C549" s="272" t="s">
        <v>463</v>
      </c>
      <c r="D549" s="273"/>
      <c r="E549" s="279" t="s">
        <v>464</v>
      </c>
      <c r="F549" s="280"/>
      <c r="G549" s="281"/>
      <c r="H549" s="32">
        <v>5</v>
      </c>
      <c r="I549" s="91"/>
      <c r="J549" s="34"/>
      <c r="K549" s="37"/>
      <c r="L549" s="33"/>
      <c r="M549" s="297"/>
      <c r="N549" s="298"/>
      <c r="O549" s="85"/>
      <c r="P549" s="32"/>
      <c r="Q549" s="34"/>
      <c r="R549" s="97"/>
    </row>
    <row r="550" spans="1:18" ht="12.75" hidden="1" customHeight="1" x14ac:dyDescent="0.25">
      <c r="A550" s="59" t="s">
        <v>68</v>
      </c>
      <c r="B550" s="57" t="s">
        <v>18</v>
      </c>
      <c r="C550" s="272" t="s">
        <v>465</v>
      </c>
      <c r="D550" s="273"/>
      <c r="E550" s="279" t="s">
        <v>466</v>
      </c>
      <c r="F550" s="280"/>
      <c r="G550" s="281"/>
      <c r="H550" s="32">
        <v>5</v>
      </c>
      <c r="I550" s="91"/>
      <c r="J550" s="34"/>
      <c r="K550" s="37"/>
      <c r="L550" s="33"/>
      <c r="M550" s="297"/>
      <c r="N550" s="298"/>
      <c r="O550" s="85"/>
      <c r="P550" s="32"/>
      <c r="Q550" s="34"/>
      <c r="R550" s="97"/>
    </row>
    <row r="551" spans="1:18" ht="12.75" hidden="1" customHeight="1" x14ac:dyDescent="0.25">
      <c r="A551" s="59" t="s">
        <v>68</v>
      </c>
      <c r="B551" s="57" t="s">
        <v>18</v>
      </c>
      <c r="C551" s="272" t="s">
        <v>467</v>
      </c>
      <c r="D551" s="273"/>
      <c r="E551" s="279" t="s">
        <v>468</v>
      </c>
      <c r="F551" s="280"/>
      <c r="G551" s="281"/>
      <c r="H551" s="32">
        <v>5</v>
      </c>
      <c r="I551" s="91"/>
      <c r="J551" s="34"/>
      <c r="K551" s="37"/>
      <c r="L551" s="33"/>
      <c r="M551" s="297"/>
      <c r="N551" s="298"/>
      <c r="O551" s="85"/>
      <c r="P551" s="32"/>
      <c r="Q551" s="34"/>
      <c r="R551" s="97"/>
    </row>
    <row r="552" spans="1:18" ht="12.75" hidden="1" customHeight="1" x14ac:dyDescent="0.25">
      <c r="A552" s="59" t="s">
        <v>68</v>
      </c>
      <c r="B552" s="57" t="s">
        <v>18</v>
      </c>
      <c r="C552" s="272" t="s">
        <v>469</v>
      </c>
      <c r="D552" s="273"/>
      <c r="E552" s="279" t="s">
        <v>470</v>
      </c>
      <c r="F552" s="280"/>
      <c r="G552" s="281"/>
      <c r="H552" s="32">
        <v>5</v>
      </c>
      <c r="I552" s="91"/>
      <c r="J552" s="34"/>
      <c r="K552" s="37"/>
      <c r="L552" s="33"/>
      <c r="M552" s="297"/>
      <c r="N552" s="298"/>
      <c r="O552" s="85"/>
      <c r="P552" s="32"/>
      <c r="Q552" s="34"/>
      <c r="R552" s="97"/>
    </row>
    <row r="553" spans="1:18" ht="12.75" hidden="1" customHeight="1" x14ac:dyDescent="0.25">
      <c r="A553" s="59" t="s">
        <v>68</v>
      </c>
      <c r="B553" s="57" t="s">
        <v>18</v>
      </c>
      <c r="C553" s="272" t="s">
        <v>381</v>
      </c>
      <c r="D553" s="273"/>
      <c r="E553" s="279" t="s">
        <v>382</v>
      </c>
      <c r="F553" s="280"/>
      <c r="G553" s="281"/>
      <c r="H553" s="32">
        <v>5</v>
      </c>
      <c r="I553" s="91"/>
      <c r="J553" s="34"/>
      <c r="K553" s="37"/>
      <c r="L553" s="33"/>
      <c r="M553" s="297"/>
      <c r="N553" s="298"/>
      <c r="O553" s="85"/>
      <c r="P553" s="32"/>
      <c r="Q553" s="34"/>
      <c r="R553" s="97"/>
    </row>
    <row r="554" spans="1:18" ht="12.75" hidden="1" customHeight="1" x14ac:dyDescent="0.25">
      <c r="A554" s="59" t="s">
        <v>68</v>
      </c>
      <c r="B554" s="57" t="s">
        <v>28</v>
      </c>
      <c r="C554" s="272" t="s">
        <v>471</v>
      </c>
      <c r="D554" s="273"/>
      <c r="E554" s="279" t="s">
        <v>472</v>
      </c>
      <c r="F554" s="280"/>
      <c r="G554" s="281"/>
      <c r="H554" s="32">
        <v>5</v>
      </c>
      <c r="I554" s="91"/>
      <c r="J554" s="34"/>
      <c r="K554" s="37"/>
      <c r="L554" s="33"/>
      <c r="M554" s="297"/>
      <c r="N554" s="298"/>
      <c r="O554" s="85"/>
      <c r="P554" s="32"/>
      <c r="Q554" s="34"/>
      <c r="R554" s="97"/>
    </row>
    <row r="555" spans="1:18" ht="12.75" hidden="1" customHeight="1" x14ac:dyDescent="0.25">
      <c r="A555" s="59" t="s">
        <v>68</v>
      </c>
      <c r="B555" s="57" t="s">
        <v>18</v>
      </c>
      <c r="C555" s="272" t="s">
        <v>473</v>
      </c>
      <c r="D555" s="273"/>
      <c r="E555" s="279" t="s">
        <v>474</v>
      </c>
      <c r="F555" s="280"/>
      <c r="G555" s="281"/>
      <c r="H555" s="32">
        <v>5</v>
      </c>
      <c r="I555" s="91"/>
      <c r="J555" s="34"/>
      <c r="K555" s="37"/>
      <c r="L555" s="33"/>
      <c r="M555" s="297"/>
      <c r="N555" s="298"/>
      <c r="O555" s="85"/>
      <c r="P555" s="32"/>
      <c r="Q555" s="34"/>
      <c r="R555" s="97"/>
    </row>
    <row r="556" spans="1:18" ht="12.75" hidden="1" customHeight="1" x14ac:dyDescent="0.25">
      <c r="A556" s="59" t="s">
        <v>68</v>
      </c>
      <c r="B556" s="57" t="s">
        <v>28</v>
      </c>
      <c r="C556" s="272" t="s">
        <v>475</v>
      </c>
      <c r="D556" s="273"/>
      <c r="E556" s="279" t="s">
        <v>476</v>
      </c>
      <c r="F556" s="280"/>
      <c r="G556" s="281"/>
      <c r="H556" s="32">
        <v>5</v>
      </c>
      <c r="I556" s="91"/>
      <c r="J556" s="34"/>
      <c r="K556" s="37"/>
      <c r="L556" s="33"/>
      <c r="M556" s="297"/>
      <c r="N556" s="298"/>
      <c r="O556" s="85"/>
      <c r="P556" s="32"/>
      <c r="Q556" s="34"/>
      <c r="R556" s="97"/>
    </row>
    <row r="557" spans="1:18" ht="12.75" hidden="1" customHeight="1" x14ac:dyDescent="0.25">
      <c r="A557" s="59" t="s">
        <v>68</v>
      </c>
      <c r="B557" s="57" t="s">
        <v>28</v>
      </c>
      <c r="C557" s="272" t="s">
        <v>401</v>
      </c>
      <c r="D557" s="273"/>
      <c r="E557" s="279" t="s">
        <v>402</v>
      </c>
      <c r="F557" s="280"/>
      <c r="G557" s="281"/>
      <c r="H557" s="32">
        <v>5</v>
      </c>
      <c r="I557" s="91"/>
      <c r="J557" s="34"/>
      <c r="K557" s="37"/>
      <c r="L557" s="33"/>
      <c r="M557" s="297"/>
      <c r="N557" s="298"/>
      <c r="O557" s="85"/>
      <c r="P557" s="32"/>
      <c r="Q557" s="34"/>
      <c r="R557" s="97"/>
    </row>
    <row r="558" spans="1:18" ht="12.75" hidden="1" customHeight="1" x14ac:dyDescent="0.25">
      <c r="A558" s="59" t="s">
        <v>68</v>
      </c>
      <c r="B558" s="57" t="s">
        <v>28</v>
      </c>
      <c r="C558" s="272" t="s">
        <v>395</v>
      </c>
      <c r="D558" s="273"/>
      <c r="E558" s="279" t="s">
        <v>396</v>
      </c>
      <c r="F558" s="280"/>
      <c r="G558" s="281"/>
      <c r="H558" s="32">
        <v>5</v>
      </c>
      <c r="I558" s="91"/>
      <c r="J558" s="34"/>
      <c r="K558" s="37"/>
      <c r="L558" s="33"/>
      <c r="M558" s="297"/>
      <c r="N558" s="298"/>
      <c r="O558" s="85"/>
      <c r="P558" s="32"/>
      <c r="Q558" s="34"/>
      <c r="R558" s="97"/>
    </row>
    <row r="559" spans="1:18" ht="12.75" hidden="1" customHeight="1" x14ac:dyDescent="0.25">
      <c r="A559" s="59" t="s">
        <v>68</v>
      </c>
      <c r="B559" s="57" t="s">
        <v>144</v>
      </c>
      <c r="C559" s="272" t="s">
        <v>477</v>
      </c>
      <c r="D559" s="273"/>
      <c r="E559" s="279" t="s">
        <v>478</v>
      </c>
      <c r="F559" s="280"/>
      <c r="G559" s="281"/>
      <c r="H559" s="32">
        <v>5</v>
      </c>
      <c r="I559" s="91"/>
      <c r="J559" s="34"/>
      <c r="K559" s="37"/>
      <c r="L559" s="33"/>
      <c r="M559" s="297"/>
      <c r="N559" s="298"/>
      <c r="O559" s="85"/>
      <c r="P559" s="32"/>
      <c r="Q559" s="34"/>
      <c r="R559" s="97"/>
    </row>
    <row r="560" spans="1:18" ht="12.75" hidden="1" customHeight="1" x14ac:dyDescent="0.25">
      <c r="A560" s="59" t="s">
        <v>68</v>
      </c>
      <c r="B560" s="57" t="s">
        <v>28</v>
      </c>
      <c r="C560" s="272" t="s">
        <v>379</v>
      </c>
      <c r="D560" s="273"/>
      <c r="E560" s="279" t="s">
        <v>380</v>
      </c>
      <c r="F560" s="280"/>
      <c r="G560" s="281"/>
      <c r="H560" s="32">
        <v>5</v>
      </c>
      <c r="I560" s="91"/>
      <c r="J560" s="34"/>
      <c r="K560" s="37"/>
      <c r="L560" s="33"/>
      <c r="M560" s="297"/>
      <c r="N560" s="298"/>
      <c r="O560" s="85"/>
      <c r="P560" s="32"/>
      <c r="Q560" s="34"/>
      <c r="R560" s="97"/>
    </row>
    <row r="561" spans="1:18" ht="12.75" hidden="1" customHeight="1" x14ac:dyDescent="0.25">
      <c r="A561" s="59" t="s">
        <v>68</v>
      </c>
      <c r="B561" s="57" t="s">
        <v>18</v>
      </c>
      <c r="C561" s="272" t="s">
        <v>271</v>
      </c>
      <c r="D561" s="273"/>
      <c r="E561" s="279" t="s">
        <v>272</v>
      </c>
      <c r="F561" s="280"/>
      <c r="G561" s="281"/>
      <c r="H561" s="32">
        <v>5</v>
      </c>
      <c r="I561" s="91"/>
      <c r="J561" s="34"/>
      <c r="K561" s="37"/>
      <c r="L561" s="33"/>
      <c r="M561" s="297"/>
      <c r="N561" s="298"/>
      <c r="O561" s="85"/>
      <c r="P561" s="32"/>
      <c r="Q561" s="34"/>
      <c r="R561" s="97"/>
    </row>
    <row r="562" spans="1:18" ht="12.75" hidden="1" customHeight="1" x14ac:dyDescent="0.25">
      <c r="A562" s="59" t="s">
        <v>68</v>
      </c>
      <c r="B562" s="57" t="s">
        <v>28</v>
      </c>
      <c r="C562" s="272" t="s">
        <v>389</v>
      </c>
      <c r="D562" s="273"/>
      <c r="E562" s="279" t="s">
        <v>390</v>
      </c>
      <c r="F562" s="280"/>
      <c r="G562" s="281"/>
      <c r="H562" s="32">
        <v>5</v>
      </c>
      <c r="I562" s="91"/>
      <c r="J562" s="34"/>
      <c r="K562" s="37"/>
      <c r="L562" s="33"/>
      <c r="M562" s="297"/>
      <c r="N562" s="298"/>
      <c r="O562" s="85"/>
      <c r="P562" s="32"/>
      <c r="Q562" s="34"/>
      <c r="R562" s="97"/>
    </row>
    <row r="563" spans="1:18" ht="12.75" hidden="1" customHeight="1" x14ac:dyDescent="0.25">
      <c r="A563" s="59" t="s">
        <v>68</v>
      </c>
      <c r="B563" s="57" t="s">
        <v>28</v>
      </c>
      <c r="C563" s="272" t="s">
        <v>385</v>
      </c>
      <c r="D563" s="273"/>
      <c r="E563" s="279" t="s">
        <v>386</v>
      </c>
      <c r="F563" s="280"/>
      <c r="G563" s="281"/>
      <c r="H563" s="32">
        <v>5</v>
      </c>
      <c r="I563" s="91"/>
      <c r="J563" s="34"/>
      <c r="K563" s="37"/>
      <c r="L563" s="33"/>
      <c r="M563" s="297"/>
      <c r="N563" s="298"/>
      <c r="O563" s="85"/>
      <c r="P563" s="32"/>
      <c r="Q563" s="34"/>
      <c r="R563" s="97"/>
    </row>
    <row r="564" spans="1:18" ht="12.75" hidden="1" customHeight="1" x14ac:dyDescent="0.25">
      <c r="A564" s="59" t="s">
        <v>68</v>
      </c>
      <c r="B564" s="57" t="s">
        <v>18</v>
      </c>
      <c r="C564" s="272" t="s">
        <v>383</v>
      </c>
      <c r="D564" s="273"/>
      <c r="E564" s="279" t="s">
        <v>384</v>
      </c>
      <c r="F564" s="280"/>
      <c r="G564" s="281"/>
      <c r="H564" s="32">
        <v>5</v>
      </c>
      <c r="I564" s="91"/>
      <c r="J564" s="34"/>
      <c r="K564" s="37"/>
      <c r="L564" s="33"/>
      <c r="M564" s="297"/>
      <c r="N564" s="298"/>
      <c r="O564" s="85"/>
      <c r="P564" s="32"/>
      <c r="Q564" s="34"/>
      <c r="R564" s="97"/>
    </row>
    <row r="565" spans="1:18" ht="12.75" hidden="1" customHeight="1" x14ac:dyDescent="0.25">
      <c r="A565" s="59" t="s">
        <v>68</v>
      </c>
      <c r="B565" s="57" t="s">
        <v>18</v>
      </c>
      <c r="C565" s="272" t="s">
        <v>479</v>
      </c>
      <c r="D565" s="273"/>
      <c r="E565" s="279" t="s">
        <v>480</v>
      </c>
      <c r="F565" s="280"/>
      <c r="G565" s="281"/>
      <c r="H565" s="32">
        <v>5</v>
      </c>
      <c r="I565" s="91"/>
      <c r="J565" s="34"/>
      <c r="K565" s="37"/>
      <c r="L565" s="33"/>
      <c r="M565" s="297"/>
      <c r="N565" s="298"/>
      <c r="O565" s="85"/>
      <c r="P565" s="32"/>
      <c r="Q565" s="34"/>
      <c r="R565" s="97"/>
    </row>
    <row r="566" spans="1:18" ht="12.75" hidden="1" customHeight="1" x14ac:dyDescent="0.25">
      <c r="A566" s="59" t="s">
        <v>68</v>
      </c>
      <c r="B566" s="57" t="s">
        <v>18</v>
      </c>
      <c r="C566" s="272" t="s">
        <v>481</v>
      </c>
      <c r="D566" s="273"/>
      <c r="E566" s="279" t="s">
        <v>482</v>
      </c>
      <c r="F566" s="280"/>
      <c r="G566" s="281"/>
      <c r="H566" s="32">
        <v>5</v>
      </c>
      <c r="I566" s="91"/>
      <c r="J566" s="34"/>
      <c r="K566" s="37"/>
      <c r="L566" s="33"/>
      <c r="M566" s="297"/>
      <c r="N566" s="298"/>
      <c r="O566" s="85"/>
      <c r="P566" s="32"/>
      <c r="Q566" s="34"/>
      <c r="R566" s="97"/>
    </row>
    <row r="567" spans="1:18" ht="12.75" hidden="1" customHeight="1" x14ac:dyDescent="0.25">
      <c r="A567" s="59" t="s">
        <v>68</v>
      </c>
      <c r="B567" s="57" t="s">
        <v>28</v>
      </c>
      <c r="C567" s="272" t="s">
        <v>447</v>
      </c>
      <c r="D567" s="273"/>
      <c r="E567" s="279" t="s">
        <v>448</v>
      </c>
      <c r="F567" s="280"/>
      <c r="G567" s="281"/>
      <c r="H567" s="32">
        <v>5</v>
      </c>
      <c r="I567" s="91"/>
      <c r="J567" s="34"/>
      <c r="K567" s="37"/>
      <c r="L567" s="33"/>
      <c r="M567" s="297"/>
      <c r="N567" s="298"/>
      <c r="O567" s="85"/>
      <c r="P567" s="32"/>
      <c r="Q567" s="34"/>
      <c r="R567" s="97"/>
    </row>
    <row r="568" spans="1:18" ht="12.75" hidden="1" customHeight="1" x14ac:dyDescent="0.25">
      <c r="A568" s="59" t="s">
        <v>68</v>
      </c>
      <c r="B568" s="57" t="s">
        <v>28</v>
      </c>
      <c r="C568" s="272" t="s">
        <v>483</v>
      </c>
      <c r="D568" s="273"/>
      <c r="E568" s="258" t="s">
        <v>1145</v>
      </c>
      <c r="F568" s="256"/>
      <c r="G568" s="257"/>
      <c r="H568" s="32">
        <v>5</v>
      </c>
      <c r="I568" s="91"/>
      <c r="J568" s="34"/>
      <c r="K568" s="37"/>
      <c r="L568" s="33"/>
      <c r="M568" s="253"/>
      <c r="N568" s="254"/>
      <c r="O568" s="85"/>
      <c r="P568" s="32"/>
      <c r="Q568" s="34"/>
      <c r="R568" s="97"/>
    </row>
    <row r="569" spans="1:18" ht="12.75" hidden="1" customHeight="1" x14ac:dyDescent="0.25">
      <c r="A569" s="59" t="s">
        <v>68</v>
      </c>
      <c r="B569" s="57" t="s">
        <v>18</v>
      </c>
      <c r="C569" s="265" t="s">
        <v>1046</v>
      </c>
      <c r="D569" s="406"/>
      <c r="E569" s="258" t="s">
        <v>1144</v>
      </c>
      <c r="F569" s="256"/>
      <c r="G569" s="257"/>
      <c r="H569" s="32">
        <v>5</v>
      </c>
      <c r="I569" s="91"/>
      <c r="J569" s="34"/>
      <c r="K569" s="37"/>
      <c r="L569" s="33"/>
      <c r="M569" s="253"/>
      <c r="N569" s="254"/>
      <c r="O569" s="85"/>
      <c r="P569" s="32"/>
      <c r="Q569" s="34"/>
      <c r="R569" s="97"/>
    </row>
    <row r="570" spans="1:18" ht="12.75" hidden="1" customHeight="1" x14ac:dyDescent="0.25">
      <c r="A570" s="59" t="s">
        <v>68</v>
      </c>
      <c r="B570" s="57" t="s">
        <v>18</v>
      </c>
      <c r="C570" s="272" t="s">
        <v>1067</v>
      </c>
      <c r="D570" s="273"/>
      <c r="E570" s="258" t="s">
        <v>1009</v>
      </c>
      <c r="F570" s="256"/>
      <c r="G570" s="257"/>
      <c r="H570" s="32">
        <v>5</v>
      </c>
      <c r="I570" s="91"/>
      <c r="J570" s="34"/>
      <c r="K570" s="37"/>
      <c r="L570" s="33"/>
      <c r="M570" s="253"/>
      <c r="N570" s="254"/>
      <c r="O570" s="85"/>
      <c r="P570" s="32"/>
      <c r="Q570" s="34"/>
      <c r="R570" s="97"/>
    </row>
    <row r="571" spans="1:18" ht="12.75" hidden="1" customHeight="1" x14ac:dyDescent="0.25">
      <c r="A571" s="59" t="s">
        <v>68</v>
      </c>
      <c r="B571" s="56" t="s">
        <v>18</v>
      </c>
      <c r="C571" s="265" t="s">
        <v>1074</v>
      </c>
      <c r="D571" s="266"/>
      <c r="E571" s="255" t="s">
        <v>1015</v>
      </c>
      <c r="F571" s="256"/>
      <c r="G571" s="257"/>
      <c r="H571" s="32">
        <v>5</v>
      </c>
      <c r="I571" s="91"/>
      <c r="J571" s="34"/>
      <c r="K571" s="37"/>
      <c r="L571" s="33"/>
      <c r="M571" s="253"/>
      <c r="N571" s="254"/>
      <c r="O571" s="85"/>
      <c r="P571" s="32"/>
      <c r="Q571" s="34"/>
      <c r="R571" s="97"/>
    </row>
    <row r="572" spans="1:18" ht="12.75" hidden="1" customHeight="1" x14ac:dyDescent="0.25">
      <c r="A572" s="59" t="s">
        <v>68</v>
      </c>
      <c r="B572" s="56" t="s">
        <v>28</v>
      </c>
      <c r="C572" s="265" t="s">
        <v>972</v>
      </c>
      <c r="D572" s="266"/>
      <c r="E572" s="255" t="s">
        <v>955</v>
      </c>
      <c r="F572" s="256"/>
      <c r="G572" s="257"/>
      <c r="H572" s="32">
        <v>5</v>
      </c>
      <c r="I572" s="91"/>
      <c r="J572" s="34"/>
      <c r="K572" s="37"/>
      <c r="L572" s="33"/>
      <c r="M572" s="253"/>
      <c r="N572" s="254"/>
      <c r="O572" s="85"/>
      <c r="P572" s="32"/>
      <c r="Q572" s="34"/>
      <c r="R572" s="97"/>
    </row>
    <row r="573" spans="1:18" ht="12.75" hidden="1" customHeight="1" x14ac:dyDescent="0.25">
      <c r="A573" s="59" t="s">
        <v>68</v>
      </c>
      <c r="B573" s="56" t="s">
        <v>28</v>
      </c>
      <c r="C573" s="265" t="s">
        <v>1078</v>
      </c>
      <c r="D573" s="266"/>
      <c r="E573" s="255" t="s">
        <v>1019</v>
      </c>
      <c r="F573" s="256"/>
      <c r="G573" s="257"/>
      <c r="H573" s="32">
        <v>5</v>
      </c>
      <c r="I573" s="91"/>
      <c r="J573" s="34"/>
      <c r="K573" s="37"/>
      <c r="L573" s="33"/>
      <c r="M573" s="253"/>
      <c r="N573" s="254"/>
      <c r="O573" s="85"/>
      <c r="P573" s="32"/>
      <c r="Q573" s="34"/>
      <c r="R573" s="97"/>
    </row>
    <row r="574" spans="1:18" ht="12.75" hidden="1" customHeight="1" x14ac:dyDescent="0.25">
      <c r="A574" s="59" t="s">
        <v>68</v>
      </c>
      <c r="B574" s="56" t="s">
        <v>28</v>
      </c>
      <c r="C574" s="265" t="s">
        <v>1095</v>
      </c>
      <c r="D574" s="266"/>
      <c r="E574" s="255" t="s">
        <v>1094</v>
      </c>
      <c r="F574" s="256"/>
      <c r="G574" s="257"/>
      <c r="H574" s="32">
        <v>5</v>
      </c>
      <c r="I574" s="91"/>
      <c r="J574" s="34"/>
      <c r="K574" s="37"/>
      <c r="L574" s="33"/>
      <c r="M574" s="253"/>
      <c r="N574" s="254"/>
      <c r="O574" s="85"/>
      <c r="P574" s="32"/>
      <c r="Q574" s="34"/>
      <c r="R574" s="97"/>
    </row>
    <row r="575" spans="1:18" ht="12.75" hidden="1" customHeight="1" x14ac:dyDescent="0.25">
      <c r="A575" s="59" t="s">
        <v>68</v>
      </c>
      <c r="B575" s="56" t="s">
        <v>28</v>
      </c>
      <c r="C575" s="265" t="s">
        <v>1105</v>
      </c>
      <c r="D575" s="266"/>
      <c r="E575" s="255" t="s">
        <v>1035</v>
      </c>
      <c r="F575" s="256"/>
      <c r="G575" s="257"/>
      <c r="H575" s="32">
        <v>5</v>
      </c>
      <c r="I575" s="91"/>
      <c r="J575" s="34"/>
      <c r="K575" s="37"/>
      <c r="L575" s="33"/>
      <c r="M575" s="253"/>
      <c r="N575" s="254"/>
      <c r="O575" s="85"/>
      <c r="P575" s="32"/>
      <c r="Q575" s="34"/>
      <c r="R575" s="97"/>
    </row>
    <row r="576" spans="1:18" ht="12.75" hidden="1" customHeight="1" x14ac:dyDescent="0.25">
      <c r="A576" s="59" t="s">
        <v>68</v>
      </c>
      <c r="B576" s="56" t="s">
        <v>28</v>
      </c>
      <c r="C576" s="265" t="s">
        <v>1107</v>
      </c>
      <c r="D576" s="266"/>
      <c r="E576" s="255" t="s">
        <v>1106</v>
      </c>
      <c r="F576" s="256"/>
      <c r="G576" s="257"/>
      <c r="H576" s="32">
        <v>5</v>
      </c>
      <c r="I576" s="91"/>
      <c r="J576" s="34"/>
      <c r="K576" s="37"/>
      <c r="L576" s="33"/>
      <c r="M576" s="253"/>
      <c r="N576" s="254"/>
      <c r="O576" s="85"/>
      <c r="P576" s="32"/>
      <c r="Q576" s="34"/>
      <c r="R576" s="97"/>
    </row>
    <row r="577" spans="1:18" ht="12.75" hidden="1" customHeight="1" x14ac:dyDescent="0.25">
      <c r="A577" s="59" t="s">
        <v>68</v>
      </c>
      <c r="B577" s="56" t="s">
        <v>18</v>
      </c>
      <c r="C577" s="265" t="s">
        <v>1117</v>
      </c>
      <c r="D577" s="266"/>
      <c r="E577" s="255" t="s">
        <v>1042</v>
      </c>
      <c r="F577" s="256"/>
      <c r="G577" s="257"/>
      <c r="H577" s="32">
        <v>5</v>
      </c>
      <c r="I577" s="91"/>
      <c r="J577" s="34"/>
      <c r="K577" s="37"/>
      <c r="L577" s="33"/>
      <c r="M577" s="253"/>
      <c r="N577" s="254"/>
      <c r="O577" s="85"/>
      <c r="P577" s="32"/>
      <c r="Q577" s="34"/>
      <c r="R577" s="97"/>
    </row>
    <row r="578" spans="1:18" ht="12.75" hidden="1" customHeight="1" x14ac:dyDescent="0.25">
      <c r="A578" s="59" t="s">
        <v>836</v>
      </c>
      <c r="B578" s="56" t="s">
        <v>28</v>
      </c>
      <c r="C578" s="272" t="s">
        <v>261</v>
      </c>
      <c r="D578" s="273"/>
      <c r="E578" s="484" t="s">
        <v>262</v>
      </c>
      <c r="F578" s="485"/>
      <c r="G578" s="486"/>
      <c r="H578" s="32">
        <v>5</v>
      </c>
      <c r="I578" s="91"/>
      <c r="J578" s="34"/>
      <c r="K578" s="37"/>
      <c r="L578" s="33"/>
      <c r="M578" s="297"/>
      <c r="N578" s="298"/>
      <c r="O578" s="85"/>
      <c r="P578" s="32"/>
      <c r="Q578" s="34"/>
      <c r="R578" s="97"/>
    </row>
    <row r="579" spans="1:18" ht="12.75" hidden="1" customHeight="1" x14ac:dyDescent="0.25">
      <c r="A579" s="59" t="s">
        <v>836</v>
      </c>
      <c r="B579" s="56" t="s">
        <v>18</v>
      </c>
      <c r="C579" s="272" t="s">
        <v>473</v>
      </c>
      <c r="D579" s="273"/>
      <c r="E579" s="279" t="s">
        <v>474</v>
      </c>
      <c r="F579" s="280"/>
      <c r="G579" s="281"/>
      <c r="H579" s="32">
        <v>5</v>
      </c>
      <c r="I579" s="91"/>
      <c r="J579" s="34"/>
      <c r="K579" s="37"/>
      <c r="L579" s="33"/>
      <c r="M579" s="297"/>
      <c r="N579" s="298"/>
      <c r="O579" s="85"/>
      <c r="P579" s="32"/>
      <c r="Q579" s="34"/>
      <c r="R579" s="97"/>
    </row>
    <row r="580" spans="1:18" ht="12.75" hidden="1" customHeight="1" x14ac:dyDescent="0.25">
      <c r="A580" s="59" t="s">
        <v>836</v>
      </c>
      <c r="B580" s="56" t="s">
        <v>28</v>
      </c>
      <c r="C580" s="272" t="s">
        <v>615</v>
      </c>
      <c r="D580" s="273"/>
      <c r="E580" s="279" t="s">
        <v>616</v>
      </c>
      <c r="F580" s="280"/>
      <c r="G580" s="281"/>
      <c r="H580" s="32">
        <v>5</v>
      </c>
      <c r="I580" s="91"/>
      <c r="J580" s="34"/>
      <c r="K580" s="37"/>
      <c r="L580" s="33"/>
      <c r="M580" s="297"/>
      <c r="N580" s="298"/>
      <c r="O580" s="85"/>
      <c r="P580" s="32"/>
      <c r="Q580" s="34"/>
      <c r="R580" s="97"/>
    </row>
    <row r="581" spans="1:18" ht="12.75" hidden="1" customHeight="1" x14ac:dyDescent="0.25">
      <c r="A581" s="59" t="s">
        <v>836</v>
      </c>
      <c r="B581" s="56" t="s">
        <v>28</v>
      </c>
      <c r="C581" s="272" t="s">
        <v>328</v>
      </c>
      <c r="D581" s="273"/>
      <c r="E581" s="279" t="s">
        <v>329</v>
      </c>
      <c r="F581" s="280"/>
      <c r="G581" s="281"/>
      <c r="H581" s="32">
        <v>5</v>
      </c>
      <c r="I581" s="91"/>
      <c r="J581" s="34"/>
      <c r="K581" s="37"/>
      <c r="L581" s="33"/>
      <c r="M581" s="297"/>
      <c r="N581" s="298"/>
      <c r="O581" s="85"/>
      <c r="P581" s="32"/>
      <c r="Q581" s="34"/>
      <c r="R581" s="97"/>
    </row>
    <row r="582" spans="1:18" ht="12.75" hidden="1" customHeight="1" x14ac:dyDescent="0.25">
      <c r="A582" s="59" t="s">
        <v>836</v>
      </c>
      <c r="B582" s="56" t="s">
        <v>18</v>
      </c>
      <c r="C582" s="272" t="s">
        <v>617</v>
      </c>
      <c r="D582" s="273"/>
      <c r="E582" s="279" t="s">
        <v>618</v>
      </c>
      <c r="F582" s="280"/>
      <c r="G582" s="281"/>
      <c r="H582" s="32">
        <v>5</v>
      </c>
      <c r="I582" s="91"/>
      <c r="J582" s="34"/>
      <c r="K582" s="37"/>
      <c r="L582" s="33"/>
      <c r="M582" s="297"/>
      <c r="N582" s="298"/>
      <c r="O582" s="85"/>
      <c r="P582" s="32"/>
      <c r="Q582" s="34"/>
      <c r="R582" s="97"/>
    </row>
    <row r="583" spans="1:18" ht="12.75" hidden="1" customHeight="1" x14ac:dyDescent="0.25">
      <c r="A583" s="59" t="s">
        <v>836</v>
      </c>
      <c r="B583" s="56" t="s">
        <v>28</v>
      </c>
      <c r="C583" s="272" t="s">
        <v>619</v>
      </c>
      <c r="D583" s="273"/>
      <c r="E583" s="279" t="s">
        <v>620</v>
      </c>
      <c r="F583" s="280"/>
      <c r="G583" s="281"/>
      <c r="H583" s="32">
        <v>5</v>
      </c>
      <c r="I583" s="91"/>
      <c r="J583" s="34"/>
      <c r="K583" s="37"/>
      <c r="L583" s="33"/>
      <c r="M583" s="297"/>
      <c r="N583" s="298"/>
      <c r="O583" s="85"/>
      <c r="P583" s="32"/>
      <c r="Q583" s="34"/>
      <c r="R583" s="97"/>
    </row>
    <row r="584" spans="1:18" ht="12.75" hidden="1" customHeight="1" x14ac:dyDescent="0.25">
      <c r="A584" s="59" t="s">
        <v>836</v>
      </c>
      <c r="B584" s="56" t="s">
        <v>28</v>
      </c>
      <c r="C584" s="272" t="s">
        <v>621</v>
      </c>
      <c r="D584" s="273"/>
      <c r="E584" s="279" t="s">
        <v>622</v>
      </c>
      <c r="F584" s="280"/>
      <c r="G584" s="281"/>
      <c r="H584" s="32">
        <v>5</v>
      </c>
      <c r="I584" s="91"/>
      <c r="J584" s="34"/>
      <c r="K584" s="37"/>
      <c r="L584" s="33"/>
      <c r="M584" s="297"/>
      <c r="N584" s="298"/>
      <c r="O584" s="85"/>
      <c r="P584" s="32"/>
      <c r="Q584" s="34"/>
      <c r="R584" s="97"/>
    </row>
    <row r="585" spans="1:18" ht="12.75" hidden="1" customHeight="1" x14ac:dyDescent="0.25">
      <c r="A585" s="59" t="s">
        <v>836</v>
      </c>
      <c r="B585" s="56" t="s">
        <v>28</v>
      </c>
      <c r="C585" s="272" t="s">
        <v>623</v>
      </c>
      <c r="D585" s="273"/>
      <c r="E585" s="279" t="s">
        <v>624</v>
      </c>
      <c r="F585" s="280"/>
      <c r="G585" s="281"/>
      <c r="H585" s="32">
        <v>5</v>
      </c>
      <c r="I585" s="91"/>
      <c r="J585" s="34"/>
      <c r="K585" s="37"/>
      <c r="L585" s="33"/>
      <c r="M585" s="297"/>
      <c r="N585" s="298"/>
      <c r="O585" s="85"/>
      <c r="P585" s="32"/>
      <c r="Q585" s="34"/>
      <c r="R585" s="97"/>
    </row>
    <row r="586" spans="1:18" ht="12.75" hidden="1" customHeight="1" x14ac:dyDescent="0.25">
      <c r="A586" s="59" t="s">
        <v>836</v>
      </c>
      <c r="B586" s="56" t="s">
        <v>18</v>
      </c>
      <c r="C586" s="272" t="s">
        <v>625</v>
      </c>
      <c r="D586" s="273"/>
      <c r="E586" s="279" t="s">
        <v>626</v>
      </c>
      <c r="F586" s="280"/>
      <c r="G586" s="281"/>
      <c r="H586" s="32">
        <v>5</v>
      </c>
      <c r="I586" s="91"/>
      <c r="J586" s="34"/>
      <c r="K586" s="37"/>
      <c r="L586" s="33"/>
      <c r="M586" s="297"/>
      <c r="N586" s="298"/>
      <c r="O586" s="85"/>
      <c r="P586" s="32"/>
      <c r="Q586" s="34"/>
      <c r="R586" s="97"/>
    </row>
    <row r="587" spans="1:18" ht="12.75" hidden="1" customHeight="1" x14ac:dyDescent="0.25">
      <c r="A587" s="59" t="s">
        <v>836</v>
      </c>
      <c r="B587" s="56" t="s">
        <v>18</v>
      </c>
      <c r="C587" s="272" t="s">
        <v>627</v>
      </c>
      <c r="D587" s="273"/>
      <c r="E587" s="279" t="s">
        <v>628</v>
      </c>
      <c r="F587" s="280"/>
      <c r="G587" s="281"/>
      <c r="H587" s="32">
        <v>5</v>
      </c>
      <c r="I587" s="91"/>
      <c r="J587" s="34"/>
      <c r="K587" s="37"/>
      <c r="L587" s="33"/>
      <c r="M587" s="297"/>
      <c r="N587" s="298"/>
      <c r="O587" s="85"/>
      <c r="P587" s="32"/>
      <c r="Q587" s="34"/>
      <c r="R587" s="97"/>
    </row>
    <row r="588" spans="1:18" ht="12.75" hidden="1" customHeight="1" x14ac:dyDescent="0.25">
      <c r="A588" s="59" t="s">
        <v>836</v>
      </c>
      <c r="B588" s="56" t="s">
        <v>28</v>
      </c>
      <c r="C588" s="272" t="s">
        <v>629</v>
      </c>
      <c r="D588" s="273"/>
      <c r="E588" s="484" t="s">
        <v>630</v>
      </c>
      <c r="F588" s="485"/>
      <c r="G588" s="486"/>
      <c r="H588" s="32">
        <v>5</v>
      </c>
      <c r="I588" s="91"/>
      <c r="J588" s="34"/>
      <c r="K588" s="37"/>
      <c r="L588" s="33"/>
      <c r="M588" s="297"/>
      <c r="N588" s="298"/>
      <c r="O588" s="85"/>
      <c r="P588" s="32"/>
      <c r="Q588" s="34"/>
      <c r="R588" s="97"/>
    </row>
    <row r="589" spans="1:18" ht="12.75" hidden="1" customHeight="1" x14ac:dyDescent="0.25">
      <c r="A589" s="59" t="s">
        <v>836</v>
      </c>
      <c r="B589" s="56" t="s">
        <v>18</v>
      </c>
      <c r="C589" s="272" t="s">
        <v>631</v>
      </c>
      <c r="D589" s="273"/>
      <c r="E589" s="484" t="s">
        <v>632</v>
      </c>
      <c r="F589" s="485"/>
      <c r="G589" s="486"/>
      <c r="H589" s="32">
        <v>5</v>
      </c>
      <c r="I589" s="91"/>
      <c r="J589" s="34"/>
      <c r="K589" s="37"/>
      <c r="L589" s="33"/>
      <c r="M589" s="297"/>
      <c r="N589" s="298"/>
      <c r="O589" s="85"/>
      <c r="P589" s="32"/>
      <c r="Q589" s="34"/>
      <c r="R589" s="97"/>
    </row>
    <row r="590" spans="1:18" ht="12.75" hidden="1" customHeight="1" x14ac:dyDescent="0.25">
      <c r="A590" s="59" t="s">
        <v>836</v>
      </c>
      <c r="B590" s="56" t="s">
        <v>28</v>
      </c>
      <c r="C590" s="272" t="s">
        <v>633</v>
      </c>
      <c r="D590" s="273"/>
      <c r="E590" s="484" t="s">
        <v>634</v>
      </c>
      <c r="F590" s="485"/>
      <c r="G590" s="486"/>
      <c r="H590" s="32">
        <v>5</v>
      </c>
      <c r="I590" s="91"/>
      <c r="J590" s="34"/>
      <c r="K590" s="37"/>
      <c r="L590" s="33"/>
      <c r="M590" s="297"/>
      <c r="N590" s="298"/>
      <c r="O590" s="85"/>
      <c r="P590" s="32"/>
      <c r="Q590" s="34"/>
      <c r="R590" s="97"/>
    </row>
    <row r="591" spans="1:18" ht="12.75" hidden="1" customHeight="1" x14ac:dyDescent="0.25">
      <c r="A591" s="59" t="s">
        <v>836</v>
      </c>
      <c r="B591" s="56" t="s">
        <v>28</v>
      </c>
      <c r="C591" s="272" t="s">
        <v>635</v>
      </c>
      <c r="D591" s="273"/>
      <c r="E591" s="484" t="s">
        <v>636</v>
      </c>
      <c r="F591" s="485"/>
      <c r="G591" s="486"/>
      <c r="H591" s="32">
        <v>5</v>
      </c>
      <c r="I591" s="91"/>
      <c r="J591" s="34"/>
      <c r="K591" s="37"/>
      <c r="L591" s="33"/>
      <c r="M591" s="297"/>
      <c r="N591" s="298"/>
      <c r="O591" s="85"/>
      <c r="P591" s="32"/>
      <c r="Q591" s="34"/>
      <c r="R591" s="97"/>
    </row>
    <row r="592" spans="1:18" ht="12.75" hidden="1" customHeight="1" x14ac:dyDescent="0.25">
      <c r="A592" s="59" t="s">
        <v>836</v>
      </c>
      <c r="B592" s="56" t="s">
        <v>18</v>
      </c>
      <c r="C592" s="272" t="s">
        <v>637</v>
      </c>
      <c r="D592" s="273"/>
      <c r="E592" s="484" t="s">
        <v>638</v>
      </c>
      <c r="F592" s="485"/>
      <c r="G592" s="486"/>
      <c r="H592" s="32">
        <v>5</v>
      </c>
      <c r="I592" s="91"/>
      <c r="J592" s="34"/>
      <c r="K592" s="37"/>
      <c r="L592" s="33"/>
      <c r="M592" s="297"/>
      <c r="N592" s="298"/>
      <c r="O592" s="85"/>
      <c r="P592" s="32"/>
      <c r="Q592" s="34"/>
      <c r="R592" s="97"/>
    </row>
    <row r="593" spans="1:18" ht="12.75" hidden="1" customHeight="1" x14ac:dyDescent="0.25">
      <c r="A593" s="59" t="s">
        <v>836</v>
      </c>
      <c r="B593" s="56" t="s">
        <v>28</v>
      </c>
      <c r="C593" s="272" t="s">
        <v>639</v>
      </c>
      <c r="D593" s="273"/>
      <c r="E593" s="484" t="s">
        <v>640</v>
      </c>
      <c r="F593" s="485"/>
      <c r="G593" s="486"/>
      <c r="H593" s="32">
        <v>5</v>
      </c>
      <c r="I593" s="91"/>
      <c r="J593" s="34"/>
      <c r="K593" s="37"/>
      <c r="L593" s="33"/>
      <c r="M593" s="297"/>
      <c r="N593" s="298"/>
      <c r="O593" s="85"/>
      <c r="P593" s="32"/>
      <c r="Q593" s="34"/>
      <c r="R593" s="97"/>
    </row>
    <row r="594" spans="1:18" ht="12.75" hidden="1" customHeight="1" x14ac:dyDescent="0.25">
      <c r="A594" s="59" t="s">
        <v>836</v>
      </c>
      <c r="B594" s="56" t="s">
        <v>18</v>
      </c>
      <c r="C594" s="272" t="s">
        <v>641</v>
      </c>
      <c r="D594" s="273"/>
      <c r="E594" s="484" t="s">
        <v>642</v>
      </c>
      <c r="F594" s="485"/>
      <c r="G594" s="486"/>
      <c r="H594" s="32">
        <v>5</v>
      </c>
      <c r="I594" s="91"/>
      <c r="J594" s="34"/>
      <c r="K594" s="37"/>
      <c r="L594" s="33"/>
      <c r="M594" s="297"/>
      <c r="N594" s="298"/>
      <c r="O594" s="85"/>
      <c r="P594" s="32"/>
      <c r="Q594" s="34"/>
      <c r="R594" s="97"/>
    </row>
    <row r="595" spans="1:18" ht="12.75" hidden="1" customHeight="1" x14ac:dyDescent="0.25">
      <c r="A595" s="59" t="s">
        <v>836</v>
      </c>
      <c r="B595" s="56" t="s">
        <v>18</v>
      </c>
      <c r="C595" s="272" t="s">
        <v>643</v>
      </c>
      <c r="D595" s="273"/>
      <c r="E595" s="484" t="s">
        <v>644</v>
      </c>
      <c r="F595" s="485"/>
      <c r="G595" s="486"/>
      <c r="H595" s="32">
        <v>5</v>
      </c>
      <c r="I595" s="91"/>
      <c r="J595" s="34"/>
      <c r="K595" s="37"/>
      <c r="L595" s="33"/>
      <c r="M595" s="297"/>
      <c r="N595" s="298"/>
      <c r="O595" s="85"/>
      <c r="P595" s="32"/>
      <c r="Q595" s="34"/>
      <c r="R595" s="97"/>
    </row>
    <row r="596" spans="1:18" ht="12.75" hidden="1" customHeight="1" x14ac:dyDescent="0.25">
      <c r="A596" s="59" t="s">
        <v>836</v>
      </c>
      <c r="B596" s="56" t="s">
        <v>28</v>
      </c>
      <c r="C596" s="272" t="s">
        <v>645</v>
      </c>
      <c r="D596" s="273"/>
      <c r="E596" s="484" t="s">
        <v>646</v>
      </c>
      <c r="F596" s="485"/>
      <c r="G596" s="486"/>
      <c r="H596" s="32">
        <v>5</v>
      </c>
      <c r="I596" s="91"/>
      <c r="J596" s="34"/>
      <c r="K596" s="37"/>
      <c r="L596" s="33"/>
      <c r="M596" s="297"/>
      <c r="N596" s="298"/>
      <c r="O596" s="85"/>
      <c r="P596" s="32"/>
      <c r="Q596" s="34"/>
      <c r="R596" s="97"/>
    </row>
    <row r="597" spans="1:18" ht="12.75" hidden="1" customHeight="1" x14ac:dyDescent="0.25">
      <c r="A597" s="59" t="s">
        <v>836</v>
      </c>
      <c r="B597" s="56" t="s">
        <v>28</v>
      </c>
      <c r="C597" s="272" t="s">
        <v>647</v>
      </c>
      <c r="D597" s="273"/>
      <c r="E597" s="484" t="s">
        <v>648</v>
      </c>
      <c r="F597" s="485"/>
      <c r="G597" s="486"/>
      <c r="H597" s="32">
        <v>5</v>
      </c>
      <c r="I597" s="91"/>
      <c r="J597" s="34"/>
      <c r="K597" s="37"/>
      <c r="L597" s="33"/>
      <c r="M597" s="297"/>
      <c r="N597" s="298"/>
      <c r="O597" s="85"/>
      <c r="P597" s="32"/>
      <c r="Q597" s="34"/>
      <c r="R597" s="97"/>
    </row>
    <row r="598" spans="1:18" ht="12.75" hidden="1" customHeight="1" x14ac:dyDescent="0.25">
      <c r="A598" s="59" t="s">
        <v>836</v>
      </c>
      <c r="B598" s="56" t="s">
        <v>18</v>
      </c>
      <c r="C598" s="272" t="s">
        <v>649</v>
      </c>
      <c r="D598" s="273"/>
      <c r="E598" s="484" t="s">
        <v>650</v>
      </c>
      <c r="F598" s="485"/>
      <c r="G598" s="486"/>
      <c r="H598" s="32">
        <v>5</v>
      </c>
      <c r="I598" s="91"/>
      <c r="J598" s="34"/>
      <c r="K598" s="37"/>
      <c r="L598" s="33"/>
      <c r="M598" s="297"/>
      <c r="N598" s="298"/>
      <c r="O598" s="85"/>
      <c r="P598" s="32"/>
      <c r="Q598" s="34"/>
      <c r="R598" s="97"/>
    </row>
    <row r="599" spans="1:18" ht="12.75" hidden="1" customHeight="1" x14ac:dyDescent="0.25">
      <c r="A599" s="59" t="s">
        <v>836</v>
      </c>
      <c r="B599" s="56" t="s">
        <v>18</v>
      </c>
      <c r="C599" s="272" t="s">
        <v>651</v>
      </c>
      <c r="D599" s="273"/>
      <c r="E599" s="484" t="s">
        <v>652</v>
      </c>
      <c r="F599" s="485"/>
      <c r="G599" s="486"/>
      <c r="H599" s="32">
        <v>5</v>
      </c>
      <c r="I599" s="91"/>
      <c r="J599" s="34"/>
      <c r="K599" s="37"/>
      <c r="L599" s="33"/>
      <c r="M599" s="297"/>
      <c r="N599" s="298"/>
      <c r="O599" s="85"/>
      <c r="P599" s="32"/>
      <c r="Q599" s="34"/>
      <c r="R599" s="97"/>
    </row>
    <row r="600" spans="1:18" ht="12.75" hidden="1" customHeight="1" x14ac:dyDescent="0.25">
      <c r="A600" s="59" t="s">
        <v>836</v>
      </c>
      <c r="B600" s="56" t="s">
        <v>28</v>
      </c>
      <c r="C600" s="272" t="s">
        <v>653</v>
      </c>
      <c r="D600" s="273"/>
      <c r="E600" s="484" t="s">
        <v>654</v>
      </c>
      <c r="F600" s="485"/>
      <c r="G600" s="486"/>
      <c r="H600" s="32">
        <v>5</v>
      </c>
      <c r="I600" s="91"/>
      <c r="J600" s="34"/>
      <c r="K600" s="37"/>
      <c r="L600" s="33"/>
      <c r="M600" s="297"/>
      <c r="N600" s="298"/>
      <c r="O600" s="85"/>
      <c r="P600" s="32"/>
      <c r="Q600" s="34"/>
      <c r="R600" s="97"/>
    </row>
    <row r="601" spans="1:18" ht="12.75" hidden="1" customHeight="1" x14ac:dyDescent="0.25">
      <c r="A601" s="59" t="s">
        <v>836</v>
      </c>
      <c r="B601" s="56" t="s">
        <v>18</v>
      </c>
      <c r="C601" s="272" t="s">
        <v>655</v>
      </c>
      <c r="D601" s="273"/>
      <c r="E601" s="484" t="s">
        <v>656</v>
      </c>
      <c r="F601" s="485"/>
      <c r="G601" s="486"/>
      <c r="H601" s="32">
        <v>5</v>
      </c>
      <c r="I601" s="91"/>
      <c r="J601" s="34"/>
      <c r="K601" s="37"/>
      <c r="L601" s="33"/>
      <c r="M601" s="297"/>
      <c r="N601" s="298"/>
      <c r="O601" s="85"/>
      <c r="P601" s="32"/>
      <c r="Q601" s="34"/>
      <c r="R601" s="97"/>
    </row>
    <row r="602" spans="1:18" ht="12.75" hidden="1" customHeight="1" x14ac:dyDescent="0.25">
      <c r="A602" s="59" t="s">
        <v>836</v>
      </c>
      <c r="B602" s="56" t="s">
        <v>18</v>
      </c>
      <c r="C602" s="272" t="s">
        <v>314</v>
      </c>
      <c r="D602" s="273"/>
      <c r="E602" s="484" t="s">
        <v>315</v>
      </c>
      <c r="F602" s="485"/>
      <c r="G602" s="486"/>
      <c r="H602" s="32">
        <v>5</v>
      </c>
      <c r="I602" s="91"/>
      <c r="J602" s="34"/>
      <c r="K602" s="37"/>
      <c r="L602" s="33"/>
      <c r="M602" s="297"/>
      <c r="N602" s="298"/>
      <c r="O602" s="85"/>
      <c r="P602" s="32"/>
      <c r="Q602" s="34"/>
      <c r="R602" s="97"/>
    </row>
    <row r="603" spans="1:18" ht="12.75" hidden="1" customHeight="1" x14ac:dyDescent="0.25">
      <c r="A603" s="59" t="s">
        <v>836</v>
      </c>
      <c r="B603" s="56" t="s">
        <v>28</v>
      </c>
      <c r="C603" s="272" t="s">
        <v>310</v>
      </c>
      <c r="D603" s="273"/>
      <c r="E603" s="484" t="s">
        <v>311</v>
      </c>
      <c r="F603" s="485"/>
      <c r="G603" s="486"/>
      <c r="H603" s="32">
        <v>5</v>
      </c>
      <c r="I603" s="91"/>
      <c r="J603" s="34"/>
      <c r="K603" s="37"/>
      <c r="L603" s="33"/>
      <c r="M603" s="297"/>
      <c r="N603" s="298"/>
      <c r="O603" s="85"/>
      <c r="P603" s="32"/>
      <c r="Q603" s="34"/>
      <c r="R603" s="97"/>
    </row>
    <row r="604" spans="1:18" ht="12.75" hidden="1" customHeight="1" x14ac:dyDescent="0.25">
      <c r="A604" s="59" t="s">
        <v>836</v>
      </c>
      <c r="B604" s="56" t="s">
        <v>18</v>
      </c>
      <c r="C604" s="272" t="s">
        <v>657</v>
      </c>
      <c r="D604" s="273"/>
      <c r="E604" s="484" t="s">
        <v>658</v>
      </c>
      <c r="F604" s="485"/>
      <c r="G604" s="486"/>
      <c r="H604" s="32">
        <v>5</v>
      </c>
      <c r="I604" s="91"/>
      <c r="J604" s="34"/>
      <c r="K604" s="37"/>
      <c r="L604" s="33"/>
      <c r="M604" s="297"/>
      <c r="N604" s="298"/>
      <c r="O604" s="85"/>
      <c r="P604" s="32"/>
      <c r="Q604" s="34"/>
      <c r="R604" s="97"/>
    </row>
    <row r="605" spans="1:18" ht="12.75" hidden="1" customHeight="1" x14ac:dyDescent="0.25">
      <c r="A605" s="59" t="s">
        <v>836</v>
      </c>
      <c r="B605" s="56" t="s">
        <v>28</v>
      </c>
      <c r="C605" s="272" t="s">
        <v>659</v>
      </c>
      <c r="D605" s="273"/>
      <c r="E605" s="484" t="s">
        <v>660</v>
      </c>
      <c r="F605" s="485"/>
      <c r="G605" s="486"/>
      <c r="H605" s="32">
        <v>5</v>
      </c>
      <c r="I605" s="91"/>
      <c r="J605" s="34"/>
      <c r="K605" s="37"/>
      <c r="L605" s="33"/>
      <c r="M605" s="297"/>
      <c r="N605" s="298"/>
      <c r="O605" s="85"/>
      <c r="P605" s="32"/>
      <c r="Q605" s="34"/>
      <c r="R605" s="97"/>
    </row>
    <row r="606" spans="1:18" ht="12.75" hidden="1" customHeight="1" x14ac:dyDescent="0.25">
      <c r="A606" s="59" t="s">
        <v>836</v>
      </c>
      <c r="B606" s="56" t="s">
        <v>18</v>
      </c>
      <c r="C606" s="272" t="s">
        <v>661</v>
      </c>
      <c r="D606" s="273"/>
      <c r="E606" s="484" t="s">
        <v>662</v>
      </c>
      <c r="F606" s="485"/>
      <c r="G606" s="486"/>
      <c r="H606" s="32">
        <v>5</v>
      </c>
      <c r="I606" s="91"/>
      <c r="J606" s="34"/>
      <c r="K606" s="37"/>
      <c r="L606" s="33"/>
      <c r="M606" s="297"/>
      <c r="N606" s="298"/>
      <c r="O606" s="85"/>
      <c r="P606" s="32"/>
      <c r="Q606" s="34"/>
      <c r="R606" s="97"/>
    </row>
    <row r="607" spans="1:18" ht="12.75" hidden="1" customHeight="1" x14ac:dyDescent="0.25">
      <c r="A607" s="59" t="s">
        <v>836</v>
      </c>
      <c r="B607" s="56" t="s">
        <v>28</v>
      </c>
      <c r="C607" s="272" t="s">
        <v>663</v>
      </c>
      <c r="D607" s="273"/>
      <c r="E607" s="484" t="s">
        <v>664</v>
      </c>
      <c r="F607" s="485"/>
      <c r="G607" s="486"/>
      <c r="H607" s="32">
        <v>5</v>
      </c>
      <c r="I607" s="91"/>
      <c r="J607" s="34"/>
      <c r="K607" s="37"/>
      <c r="L607" s="33"/>
      <c r="M607" s="297"/>
      <c r="N607" s="298"/>
      <c r="O607" s="85"/>
      <c r="P607" s="32"/>
      <c r="Q607" s="34"/>
      <c r="R607" s="97"/>
    </row>
    <row r="608" spans="1:18" ht="12.75" hidden="1" customHeight="1" x14ac:dyDescent="0.25">
      <c r="A608" s="59" t="s">
        <v>836</v>
      </c>
      <c r="B608" s="56" t="s">
        <v>18</v>
      </c>
      <c r="C608" s="272" t="s">
        <v>665</v>
      </c>
      <c r="D608" s="273"/>
      <c r="E608" s="484" t="s">
        <v>666</v>
      </c>
      <c r="F608" s="485"/>
      <c r="G608" s="486"/>
      <c r="H608" s="32">
        <v>5</v>
      </c>
      <c r="I608" s="91"/>
      <c r="J608" s="34"/>
      <c r="K608" s="37"/>
      <c r="L608" s="33"/>
      <c r="M608" s="297"/>
      <c r="N608" s="298"/>
      <c r="O608" s="85"/>
      <c r="P608" s="32"/>
      <c r="Q608" s="34"/>
      <c r="R608" s="97"/>
    </row>
    <row r="609" spans="1:18" ht="12.75" hidden="1" customHeight="1" x14ac:dyDescent="0.25">
      <c r="A609" s="59" t="s">
        <v>836</v>
      </c>
      <c r="B609" s="56" t="s">
        <v>18</v>
      </c>
      <c r="C609" s="272" t="s">
        <v>667</v>
      </c>
      <c r="D609" s="273"/>
      <c r="E609" s="484" t="s">
        <v>668</v>
      </c>
      <c r="F609" s="485"/>
      <c r="G609" s="486"/>
      <c r="H609" s="32">
        <v>5</v>
      </c>
      <c r="I609" s="91"/>
      <c r="J609" s="34"/>
      <c r="K609" s="37"/>
      <c r="L609" s="33"/>
      <c r="M609" s="297"/>
      <c r="N609" s="298"/>
      <c r="O609" s="85"/>
      <c r="P609" s="32"/>
      <c r="Q609" s="34"/>
      <c r="R609" s="97"/>
    </row>
    <row r="610" spans="1:18" ht="12.75" hidden="1" customHeight="1" x14ac:dyDescent="0.25">
      <c r="A610" s="59" t="s">
        <v>836</v>
      </c>
      <c r="B610" s="56" t="s">
        <v>28</v>
      </c>
      <c r="C610" s="272" t="s">
        <v>669</v>
      </c>
      <c r="D610" s="273"/>
      <c r="E610" s="484" t="s">
        <v>670</v>
      </c>
      <c r="F610" s="485"/>
      <c r="G610" s="486"/>
      <c r="H610" s="32">
        <v>5</v>
      </c>
      <c r="I610" s="91"/>
      <c r="J610" s="34"/>
      <c r="K610" s="37"/>
      <c r="L610" s="33"/>
      <c r="M610" s="297"/>
      <c r="N610" s="298"/>
      <c r="O610" s="85"/>
      <c r="P610" s="32"/>
      <c r="Q610" s="34"/>
      <c r="R610" s="97"/>
    </row>
    <row r="611" spans="1:18" ht="12.75" hidden="1" customHeight="1" x14ac:dyDescent="0.25">
      <c r="A611" s="59" t="s">
        <v>836</v>
      </c>
      <c r="B611" s="56" t="s">
        <v>18</v>
      </c>
      <c r="C611" s="272" t="s">
        <v>671</v>
      </c>
      <c r="D611" s="273"/>
      <c r="E611" s="484" t="s">
        <v>672</v>
      </c>
      <c r="F611" s="485"/>
      <c r="G611" s="486"/>
      <c r="H611" s="32">
        <v>5</v>
      </c>
      <c r="I611" s="91"/>
      <c r="J611" s="34"/>
      <c r="K611" s="37"/>
      <c r="L611" s="33"/>
      <c r="M611" s="297"/>
      <c r="N611" s="298"/>
      <c r="O611" s="85"/>
      <c r="P611" s="32"/>
      <c r="Q611" s="34"/>
      <c r="R611" s="97"/>
    </row>
    <row r="612" spans="1:18" ht="12.75" hidden="1" customHeight="1" x14ac:dyDescent="0.25">
      <c r="A612" s="59" t="s">
        <v>836</v>
      </c>
      <c r="B612" s="56" t="s">
        <v>18</v>
      </c>
      <c r="C612" s="272" t="s">
        <v>673</v>
      </c>
      <c r="D612" s="273"/>
      <c r="E612" s="484" t="s">
        <v>674</v>
      </c>
      <c r="F612" s="485"/>
      <c r="G612" s="486"/>
      <c r="H612" s="32">
        <v>5</v>
      </c>
      <c r="I612" s="91"/>
      <c r="J612" s="34"/>
      <c r="K612" s="37"/>
      <c r="L612" s="33"/>
      <c r="M612" s="297"/>
      <c r="N612" s="298"/>
      <c r="O612" s="85"/>
      <c r="P612" s="32"/>
      <c r="Q612" s="34"/>
      <c r="R612" s="97"/>
    </row>
    <row r="613" spans="1:18" ht="12.75" hidden="1" customHeight="1" x14ac:dyDescent="0.25">
      <c r="A613" s="59" t="s">
        <v>836</v>
      </c>
      <c r="B613" s="56" t="s">
        <v>28</v>
      </c>
      <c r="C613" s="272" t="s">
        <v>273</v>
      </c>
      <c r="D613" s="273"/>
      <c r="E613" s="484" t="s">
        <v>274</v>
      </c>
      <c r="F613" s="485"/>
      <c r="G613" s="486"/>
      <c r="H613" s="32">
        <v>5</v>
      </c>
      <c r="I613" s="91"/>
      <c r="J613" s="34"/>
      <c r="K613" s="37"/>
      <c r="L613" s="33"/>
      <c r="M613" s="297"/>
      <c r="N613" s="298"/>
      <c r="O613" s="85"/>
      <c r="P613" s="32"/>
      <c r="Q613" s="34"/>
      <c r="R613" s="97"/>
    </row>
    <row r="614" spans="1:18" ht="12.75" hidden="1" customHeight="1" x14ac:dyDescent="0.25">
      <c r="A614" s="59" t="s">
        <v>836</v>
      </c>
      <c r="B614" s="56" t="s">
        <v>18</v>
      </c>
      <c r="C614" s="272" t="s">
        <v>675</v>
      </c>
      <c r="D614" s="273"/>
      <c r="E614" s="484" t="s">
        <v>676</v>
      </c>
      <c r="F614" s="485"/>
      <c r="G614" s="486"/>
      <c r="H614" s="32">
        <v>5</v>
      </c>
      <c r="I614" s="91"/>
      <c r="J614" s="34"/>
      <c r="K614" s="37"/>
      <c r="L614" s="33"/>
      <c r="M614" s="297"/>
      <c r="N614" s="298"/>
      <c r="O614" s="85"/>
      <c r="P614" s="32"/>
      <c r="Q614" s="34"/>
      <c r="R614" s="97"/>
    </row>
    <row r="615" spans="1:18" ht="12.75" hidden="1" customHeight="1" x14ac:dyDescent="0.25">
      <c r="A615" s="59" t="s">
        <v>836</v>
      </c>
      <c r="B615" s="56" t="s">
        <v>18</v>
      </c>
      <c r="C615" s="272" t="s">
        <v>403</v>
      </c>
      <c r="D615" s="273"/>
      <c r="E615" s="484" t="s">
        <v>404</v>
      </c>
      <c r="F615" s="485"/>
      <c r="G615" s="486"/>
      <c r="H615" s="32">
        <v>5</v>
      </c>
      <c r="I615" s="91"/>
      <c r="J615" s="34"/>
      <c r="K615" s="37"/>
      <c r="L615" s="33"/>
      <c r="M615" s="297"/>
      <c r="N615" s="298"/>
      <c r="O615" s="85"/>
      <c r="P615" s="32"/>
      <c r="Q615" s="34"/>
      <c r="R615" s="97"/>
    </row>
    <row r="616" spans="1:18" ht="12.75" hidden="1" customHeight="1" x14ac:dyDescent="0.25">
      <c r="A616" s="59" t="s">
        <v>836</v>
      </c>
      <c r="B616" s="56" t="s">
        <v>18</v>
      </c>
      <c r="C616" s="272" t="s">
        <v>677</v>
      </c>
      <c r="D616" s="273"/>
      <c r="E616" s="484" t="s">
        <v>678</v>
      </c>
      <c r="F616" s="485"/>
      <c r="G616" s="486"/>
      <c r="H616" s="32">
        <v>5</v>
      </c>
      <c r="I616" s="91"/>
      <c r="J616" s="34"/>
      <c r="K616" s="37"/>
      <c r="L616" s="33"/>
      <c r="M616" s="297"/>
      <c r="N616" s="298"/>
      <c r="O616" s="85"/>
      <c r="P616" s="32"/>
      <c r="Q616" s="34"/>
      <c r="R616" s="97"/>
    </row>
    <row r="617" spans="1:18" ht="12.75" hidden="1" customHeight="1" x14ac:dyDescent="0.25">
      <c r="A617" s="59" t="s">
        <v>836</v>
      </c>
      <c r="B617" s="56" t="s">
        <v>28</v>
      </c>
      <c r="C617" s="272" t="s">
        <v>679</v>
      </c>
      <c r="D617" s="273"/>
      <c r="E617" s="484" t="s">
        <v>680</v>
      </c>
      <c r="F617" s="485"/>
      <c r="G617" s="486"/>
      <c r="H617" s="32">
        <v>5</v>
      </c>
      <c r="I617" s="91"/>
      <c r="J617" s="34"/>
      <c r="K617" s="37"/>
      <c r="L617" s="33"/>
      <c r="M617" s="297"/>
      <c r="N617" s="298"/>
      <c r="O617" s="85"/>
      <c r="P617" s="32"/>
      <c r="Q617" s="34"/>
      <c r="R617" s="97"/>
    </row>
    <row r="618" spans="1:18" ht="12.75" hidden="1" customHeight="1" x14ac:dyDescent="0.25">
      <c r="A618" s="59" t="s">
        <v>836</v>
      </c>
      <c r="B618" s="56" t="s">
        <v>28</v>
      </c>
      <c r="C618" s="272" t="s">
        <v>681</v>
      </c>
      <c r="D618" s="273"/>
      <c r="E618" s="487" t="s">
        <v>682</v>
      </c>
      <c r="F618" s="485"/>
      <c r="G618" s="486"/>
      <c r="H618" s="32">
        <v>5</v>
      </c>
      <c r="I618" s="91"/>
      <c r="J618" s="34"/>
      <c r="K618" s="37"/>
      <c r="L618" s="33"/>
      <c r="M618" s="297"/>
      <c r="N618" s="298"/>
      <c r="O618" s="85"/>
      <c r="P618" s="32"/>
      <c r="Q618" s="34"/>
      <c r="R618" s="97"/>
    </row>
    <row r="619" spans="1:18" ht="12.75" hidden="1" customHeight="1" x14ac:dyDescent="0.25">
      <c r="A619" s="59" t="s">
        <v>836</v>
      </c>
      <c r="B619" s="56" t="s">
        <v>18</v>
      </c>
      <c r="C619" s="272" t="s">
        <v>302</v>
      </c>
      <c r="D619" s="273"/>
      <c r="E619" s="487" t="s">
        <v>303</v>
      </c>
      <c r="F619" s="485"/>
      <c r="G619" s="486"/>
      <c r="H619" s="32">
        <v>5</v>
      </c>
      <c r="I619" s="91"/>
      <c r="J619" s="34"/>
      <c r="K619" s="37"/>
      <c r="L619" s="33"/>
      <c r="M619" s="253"/>
      <c r="N619" s="254"/>
      <c r="O619" s="85"/>
      <c r="P619" s="32"/>
      <c r="Q619" s="34"/>
      <c r="R619" s="97"/>
    </row>
    <row r="620" spans="1:18" ht="12.75" hidden="1" customHeight="1" x14ac:dyDescent="0.25">
      <c r="A620" s="59" t="s">
        <v>836</v>
      </c>
      <c r="B620" s="56" t="s">
        <v>28</v>
      </c>
      <c r="C620" s="272" t="s">
        <v>1053</v>
      </c>
      <c r="D620" s="407"/>
      <c r="E620" s="488" t="s">
        <v>1161</v>
      </c>
      <c r="F620" s="489"/>
      <c r="G620" s="490"/>
      <c r="H620" s="32">
        <v>5</v>
      </c>
      <c r="I620" s="91"/>
      <c r="J620" s="34"/>
      <c r="K620" s="37"/>
      <c r="L620" s="33"/>
      <c r="M620" s="253"/>
      <c r="N620" s="254"/>
      <c r="O620" s="85"/>
      <c r="P620" s="32"/>
      <c r="Q620" s="34"/>
      <c r="R620" s="97"/>
    </row>
    <row r="621" spans="1:18" ht="12.75" hidden="1" customHeight="1" x14ac:dyDescent="0.25">
      <c r="A621" s="59" t="s">
        <v>836</v>
      </c>
      <c r="B621" s="56" t="s">
        <v>28</v>
      </c>
      <c r="C621" s="265" t="s">
        <v>1057</v>
      </c>
      <c r="D621" s="266"/>
      <c r="E621" s="255" t="s">
        <v>1002</v>
      </c>
      <c r="F621" s="256"/>
      <c r="G621" s="257"/>
      <c r="H621" s="32">
        <v>5</v>
      </c>
      <c r="I621" s="91"/>
      <c r="J621" s="34"/>
      <c r="K621" s="37"/>
      <c r="L621" s="33"/>
      <c r="M621" s="253"/>
      <c r="N621" s="254"/>
      <c r="O621" s="85"/>
      <c r="P621" s="32"/>
      <c r="Q621" s="34"/>
      <c r="R621" s="97"/>
    </row>
    <row r="622" spans="1:18" ht="12.75" hidden="1" customHeight="1" x14ac:dyDescent="0.25">
      <c r="A622" s="59" t="s">
        <v>836</v>
      </c>
      <c r="B622" s="56" t="s">
        <v>28</v>
      </c>
      <c r="C622" s="265" t="s">
        <v>1059</v>
      </c>
      <c r="D622" s="266"/>
      <c r="E622" s="255" t="s">
        <v>999</v>
      </c>
      <c r="F622" s="256"/>
      <c r="G622" s="257"/>
      <c r="H622" s="32">
        <v>5</v>
      </c>
      <c r="I622" s="91"/>
      <c r="J622" s="34"/>
      <c r="K622" s="37"/>
      <c r="L622" s="33"/>
      <c r="M622" s="253"/>
      <c r="N622" s="254"/>
      <c r="O622" s="85"/>
      <c r="P622" s="32"/>
      <c r="Q622" s="34"/>
      <c r="R622" s="97"/>
    </row>
    <row r="623" spans="1:18" ht="12.75" hidden="1" customHeight="1" x14ac:dyDescent="0.25">
      <c r="A623" s="59" t="s">
        <v>836</v>
      </c>
      <c r="B623" s="56" t="s">
        <v>28</v>
      </c>
      <c r="C623" s="272" t="s">
        <v>299</v>
      </c>
      <c r="D623" s="273"/>
      <c r="E623" s="279" t="s">
        <v>300</v>
      </c>
      <c r="F623" s="483"/>
      <c r="G623" s="281"/>
      <c r="H623" s="32">
        <v>5</v>
      </c>
      <c r="I623" s="91"/>
      <c r="J623" s="34"/>
      <c r="K623" s="37"/>
      <c r="L623" s="33"/>
      <c r="M623" s="253"/>
      <c r="N623" s="254"/>
      <c r="O623" s="85"/>
      <c r="P623" s="32"/>
      <c r="Q623" s="34"/>
      <c r="R623" s="97"/>
    </row>
    <row r="624" spans="1:18" ht="12.75" hidden="1" customHeight="1" x14ac:dyDescent="0.25">
      <c r="A624" s="59" t="s">
        <v>836</v>
      </c>
      <c r="B624" s="56" t="s">
        <v>18</v>
      </c>
      <c r="C624" s="272" t="s">
        <v>1162</v>
      </c>
      <c r="D624" s="407"/>
      <c r="E624" s="255" t="s">
        <v>997</v>
      </c>
      <c r="F624" s="256"/>
      <c r="G624" s="257"/>
      <c r="H624" s="32">
        <v>5</v>
      </c>
      <c r="I624" s="91"/>
      <c r="J624" s="34"/>
      <c r="K624" s="37"/>
      <c r="L624" s="33"/>
      <c r="M624" s="253"/>
      <c r="N624" s="254"/>
      <c r="O624" s="85"/>
      <c r="P624" s="32"/>
      <c r="Q624" s="34"/>
      <c r="R624" s="97"/>
    </row>
    <row r="625" spans="1:18" ht="12.75" hidden="1" customHeight="1" x14ac:dyDescent="0.25">
      <c r="A625" s="59" t="s">
        <v>836</v>
      </c>
      <c r="B625" s="56" t="s">
        <v>18</v>
      </c>
      <c r="C625" s="265" t="s">
        <v>1066</v>
      </c>
      <c r="D625" s="266"/>
      <c r="E625" s="255" t="s">
        <v>1008</v>
      </c>
      <c r="F625" s="256"/>
      <c r="G625" s="257"/>
      <c r="H625" s="32">
        <v>5</v>
      </c>
      <c r="I625" s="91"/>
      <c r="J625" s="34"/>
      <c r="K625" s="37"/>
      <c r="L625" s="33"/>
      <c r="M625" s="253"/>
      <c r="N625" s="254"/>
      <c r="O625" s="85"/>
      <c r="P625" s="32"/>
      <c r="Q625" s="34"/>
      <c r="R625" s="97"/>
    </row>
    <row r="626" spans="1:18" ht="12.75" hidden="1" customHeight="1" x14ac:dyDescent="0.25">
      <c r="A626" s="59" t="s">
        <v>836</v>
      </c>
      <c r="B626" s="56" t="s">
        <v>18</v>
      </c>
      <c r="C626" s="265" t="s">
        <v>1065</v>
      </c>
      <c r="D626" s="266"/>
      <c r="E626" s="255" t="s">
        <v>1007</v>
      </c>
      <c r="F626" s="256"/>
      <c r="G626" s="257"/>
      <c r="H626" s="32">
        <v>5</v>
      </c>
      <c r="I626" s="91"/>
      <c r="J626" s="34"/>
      <c r="K626" s="37"/>
      <c r="L626" s="33"/>
      <c r="M626" s="253"/>
      <c r="N626" s="254"/>
      <c r="O626" s="85"/>
      <c r="P626" s="32"/>
      <c r="Q626" s="34"/>
      <c r="R626" s="97"/>
    </row>
    <row r="627" spans="1:18" ht="12.75" hidden="1" customHeight="1" x14ac:dyDescent="0.25">
      <c r="A627" s="59" t="s">
        <v>836</v>
      </c>
      <c r="B627" s="56" t="s">
        <v>28</v>
      </c>
      <c r="C627" s="265" t="s">
        <v>1073</v>
      </c>
      <c r="D627" s="266"/>
      <c r="E627" s="255" t="s">
        <v>1014</v>
      </c>
      <c r="F627" s="256"/>
      <c r="G627" s="257"/>
      <c r="H627" s="32">
        <v>5</v>
      </c>
      <c r="I627" s="91"/>
      <c r="J627" s="34"/>
      <c r="K627" s="37"/>
      <c r="L627" s="33"/>
      <c r="M627" s="253"/>
      <c r="N627" s="254"/>
      <c r="O627" s="85"/>
      <c r="P627" s="32"/>
      <c r="Q627" s="34"/>
      <c r="R627" s="97"/>
    </row>
    <row r="628" spans="1:18" ht="12.75" hidden="1" customHeight="1" x14ac:dyDescent="0.25">
      <c r="A628" s="59" t="s">
        <v>836</v>
      </c>
      <c r="B628" s="56" t="s">
        <v>28</v>
      </c>
      <c r="C628" s="265" t="s">
        <v>1075</v>
      </c>
      <c r="D628" s="266"/>
      <c r="E628" s="255" t="s">
        <v>1016</v>
      </c>
      <c r="F628" s="256"/>
      <c r="G628" s="257"/>
      <c r="H628" s="32">
        <v>5</v>
      </c>
      <c r="I628" s="91"/>
      <c r="J628" s="34"/>
      <c r="K628" s="37"/>
      <c r="L628" s="33"/>
      <c r="M628" s="253"/>
      <c r="N628" s="254"/>
      <c r="O628" s="85"/>
      <c r="P628" s="32"/>
      <c r="Q628" s="34"/>
      <c r="R628" s="97"/>
    </row>
    <row r="629" spans="1:18" ht="12.75" hidden="1" customHeight="1" x14ac:dyDescent="0.25">
      <c r="A629" s="59" t="s">
        <v>836</v>
      </c>
      <c r="B629" s="56" t="s">
        <v>28</v>
      </c>
      <c r="C629" s="265" t="s">
        <v>977</v>
      </c>
      <c r="D629" s="266"/>
      <c r="E629" s="255" t="s">
        <v>1025</v>
      </c>
      <c r="F629" s="256"/>
      <c r="G629" s="257"/>
      <c r="H629" s="32">
        <v>5</v>
      </c>
      <c r="I629" s="91"/>
      <c r="J629" s="34"/>
      <c r="K629" s="37"/>
      <c r="L629" s="33"/>
      <c r="M629" s="253"/>
      <c r="N629" s="254"/>
      <c r="O629" s="85"/>
      <c r="P629" s="32"/>
      <c r="Q629" s="34"/>
      <c r="R629" s="97"/>
    </row>
    <row r="630" spans="1:18" ht="12.75" hidden="1" customHeight="1" x14ac:dyDescent="0.25">
      <c r="A630" s="59" t="s">
        <v>836</v>
      </c>
      <c r="B630" s="56" t="s">
        <v>18</v>
      </c>
      <c r="C630" s="272" t="s">
        <v>978</v>
      </c>
      <c r="D630" s="407"/>
      <c r="E630" s="255" t="s">
        <v>959</v>
      </c>
      <c r="F630" s="256"/>
      <c r="G630" s="257"/>
      <c r="H630" s="32">
        <v>5</v>
      </c>
      <c r="I630" s="91"/>
      <c r="J630" s="34"/>
      <c r="K630" s="37"/>
      <c r="L630" s="33"/>
      <c r="M630" s="253"/>
      <c r="N630" s="254"/>
      <c r="O630" s="85"/>
      <c r="P630" s="32"/>
      <c r="Q630" s="34"/>
      <c r="R630" s="97"/>
    </row>
    <row r="631" spans="1:18" ht="12.75" hidden="1" customHeight="1" x14ac:dyDescent="0.25">
      <c r="A631" s="59" t="s">
        <v>836</v>
      </c>
      <c r="B631" s="56" t="s">
        <v>18</v>
      </c>
      <c r="C631" s="265" t="s">
        <v>1108</v>
      </c>
      <c r="D631" s="266"/>
      <c r="E631" s="255" t="s">
        <v>1036</v>
      </c>
      <c r="F631" s="256"/>
      <c r="G631" s="257"/>
      <c r="H631" s="32">
        <v>5</v>
      </c>
      <c r="I631" s="91"/>
      <c r="J631" s="34"/>
      <c r="K631" s="37"/>
      <c r="L631" s="33"/>
      <c r="M631" s="253"/>
      <c r="N631" s="254"/>
      <c r="O631" s="85"/>
      <c r="P631" s="32"/>
      <c r="Q631" s="34"/>
      <c r="R631" s="97"/>
    </row>
    <row r="632" spans="1:18" ht="12.75" hidden="1" customHeight="1" x14ac:dyDescent="0.25">
      <c r="A632" s="59" t="s">
        <v>836</v>
      </c>
      <c r="B632" s="56" t="s">
        <v>28</v>
      </c>
      <c r="C632" s="265" t="s">
        <v>1109</v>
      </c>
      <c r="D632" s="266"/>
      <c r="E632" s="255" t="s">
        <v>1110</v>
      </c>
      <c r="F632" s="256"/>
      <c r="G632" s="257"/>
      <c r="H632" s="32">
        <v>5</v>
      </c>
      <c r="I632" s="91"/>
      <c r="J632" s="34"/>
      <c r="K632" s="37"/>
      <c r="L632" s="33"/>
      <c r="M632" s="253"/>
      <c r="N632" s="254"/>
      <c r="O632" s="85"/>
      <c r="P632" s="32"/>
      <c r="Q632" s="34"/>
      <c r="R632" s="97"/>
    </row>
    <row r="633" spans="1:18" ht="12.75" hidden="1" customHeight="1" x14ac:dyDescent="0.25">
      <c r="A633" s="59" t="s">
        <v>836</v>
      </c>
      <c r="B633" s="56" t="s">
        <v>18</v>
      </c>
      <c r="C633" s="265" t="s">
        <v>1111</v>
      </c>
      <c r="D633" s="266"/>
      <c r="E633" s="255" t="s">
        <v>1037</v>
      </c>
      <c r="F633" s="256"/>
      <c r="G633" s="257"/>
      <c r="H633" s="32">
        <v>5</v>
      </c>
      <c r="I633" s="91"/>
      <c r="J633" s="34"/>
      <c r="K633" s="37"/>
      <c r="L633" s="33"/>
      <c r="M633" s="253"/>
      <c r="N633" s="254"/>
      <c r="O633" s="85"/>
      <c r="P633" s="32"/>
      <c r="Q633" s="34"/>
      <c r="R633" s="97"/>
    </row>
    <row r="634" spans="1:18" ht="12.75" hidden="1" customHeight="1" x14ac:dyDescent="0.25">
      <c r="A634" s="59" t="s">
        <v>836</v>
      </c>
      <c r="B634" s="56" t="s">
        <v>28</v>
      </c>
      <c r="C634" s="265" t="s">
        <v>1112</v>
      </c>
      <c r="D634" s="266"/>
      <c r="E634" s="255" t="s">
        <v>1038</v>
      </c>
      <c r="F634" s="256"/>
      <c r="G634" s="257"/>
      <c r="H634" s="32">
        <v>5</v>
      </c>
      <c r="I634" s="91"/>
      <c r="J634" s="34"/>
      <c r="K634" s="37"/>
      <c r="L634" s="33"/>
      <c r="M634" s="297"/>
      <c r="N634" s="298"/>
      <c r="O634" s="85"/>
      <c r="P634" s="32"/>
      <c r="Q634" s="34"/>
      <c r="R634" s="97"/>
    </row>
    <row r="635" spans="1:18" ht="12.75" hidden="1" customHeight="1" x14ac:dyDescent="0.25">
      <c r="A635" s="59" t="s">
        <v>838</v>
      </c>
      <c r="B635" s="56" t="s">
        <v>18</v>
      </c>
      <c r="C635" s="272" t="s">
        <v>605</v>
      </c>
      <c r="D635" s="273"/>
      <c r="E635" s="426" t="s">
        <v>606</v>
      </c>
      <c r="F635" s="280"/>
      <c r="G635" s="281"/>
      <c r="H635" s="32">
        <v>5</v>
      </c>
      <c r="I635" s="91"/>
      <c r="J635" s="34"/>
      <c r="K635" s="37"/>
      <c r="L635" s="33"/>
      <c r="M635" s="297"/>
      <c r="N635" s="298"/>
      <c r="O635" s="85"/>
      <c r="P635" s="32"/>
      <c r="Q635" s="34"/>
      <c r="R635" s="97"/>
    </row>
    <row r="636" spans="1:18" ht="12.75" hidden="1" customHeight="1" x14ac:dyDescent="0.25">
      <c r="A636" s="59" t="s">
        <v>838</v>
      </c>
      <c r="B636" s="56" t="s">
        <v>18</v>
      </c>
      <c r="C636" s="272" t="s">
        <v>275</v>
      </c>
      <c r="D636" s="273"/>
      <c r="E636" s="426" t="s">
        <v>276</v>
      </c>
      <c r="F636" s="280"/>
      <c r="G636" s="281"/>
      <c r="H636" s="32">
        <v>5</v>
      </c>
      <c r="I636" s="91"/>
      <c r="J636" s="34"/>
      <c r="K636" s="37"/>
      <c r="L636" s="33"/>
      <c r="M636" s="297"/>
      <c r="N636" s="298"/>
      <c r="O636" s="85"/>
      <c r="P636" s="32"/>
      <c r="Q636" s="34"/>
      <c r="R636" s="97"/>
    </row>
    <row r="637" spans="1:18" ht="12.75" hidden="1" customHeight="1" x14ac:dyDescent="0.25">
      <c r="A637" s="59" t="s">
        <v>838</v>
      </c>
      <c r="B637" s="56" t="s">
        <v>18</v>
      </c>
      <c r="C637" s="272" t="s">
        <v>607</v>
      </c>
      <c r="D637" s="273"/>
      <c r="E637" s="426" t="s">
        <v>608</v>
      </c>
      <c r="F637" s="280"/>
      <c r="G637" s="281"/>
      <c r="H637" s="32">
        <v>5</v>
      </c>
      <c r="I637" s="91"/>
      <c r="J637" s="34"/>
      <c r="K637" s="37"/>
      <c r="L637" s="33"/>
      <c r="M637" s="297"/>
      <c r="N637" s="298"/>
      <c r="O637" s="85"/>
      <c r="P637" s="32"/>
      <c r="Q637" s="34"/>
      <c r="R637" s="97"/>
    </row>
    <row r="638" spans="1:18" ht="12.75" hidden="1" customHeight="1" x14ac:dyDescent="0.25">
      <c r="A638" s="59" t="s">
        <v>838</v>
      </c>
      <c r="B638" s="56" t="s">
        <v>18</v>
      </c>
      <c r="C638" s="272" t="s">
        <v>609</v>
      </c>
      <c r="D638" s="273"/>
      <c r="E638" s="426" t="s">
        <v>610</v>
      </c>
      <c r="F638" s="280"/>
      <c r="G638" s="281"/>
      <c r="H638" s="32">
        <v>5</v>
      </c>
      <c r="I638" s="91"/>
      <c r="J638" s="34"/>
      <c r="K638" s="37"/>
      <c r="L638" s="33"/>
      <c r="M638" s="297"/>
      <c r="N638" s="298"/>
      <c r="O638" s="85"/>
      <c r="P638" s="32"/>
      <c r="Q638" s="34"/>
      <c r="R638" s="97"/>
    </row>
    <row r="639" spans="1:18" ht="12.75" hidden="1" customHeight="1" x14ac:dyDescent="0.25">
      <c r="A639" s="59" t="s">
        <v>838</v>
      </c>
      <c r="B639" s="56" t="s">
        <v>18</v>
      </c>
      <c r="C639" s="272" t="s">
        <v>683</v>
      </c>
      <c r="D639" s="273"/>
      <c r="E639" s="426" t="s">
        <v>684</v>
      </c>
      <c r="F639" s="280"/>
      <c r="G639" s="281"/>
      <c r="H639" s="32">
        <v>5</v>
      </c>
      <c r="I639" s="91"/>
      <c r="J639" s="34"/>
      <c r="K639" s="37"/>
      <c r="L639" s="33"/>
      <c r="M639" s="297"/>
      <c r="N639" s="298"/>
      <c r="O639" s="85"/>
      <c r="P639" s="32"/>
      <c r="Q639" s="34"/>
      <c r="R639" s="97"/>
    </row>
    <row r="640" spans="1:18" ht="12.75" hidden="1" customHeight="1" x14ac:dyDescent="0.25">
      <c r="A640" s="59" t="s">
        <v>838</v>
      </c>
      <c r="B640" s="56" t="s">
        <v>18</v>
      </c>
      <c r="C640" s="272" t="s">
        <v>685</v>
      </c>
      <c r="D640" s="273"/>
      <c r="E640" s="426" t="s">
        <v>686</v>
      </c>
      <c r="F640" s="280"/>
      <c r="G640" s="281"/>
      <c r="H640" s="32">
        <v>5</v>
      </c>
      <c r="I640" s="91"/>
      <c r="J640" s="34"/>
      <c r="K640" s="37"/>
      <c r="L640" s="33"/>
      <c r="M640" s="297"/>
      <c r="N640" s="298"/>
      <c r="O640" s="85"/>
      <c r="P640" s="32"/>
      <c r="Q640" s="34"/>
      <c r="R640" s="97"/>
    </row>
    <row r="641" spans="1:18" ht="12.75" hidden="1" customHeight="1" x14ac:dyDescent="0.25">
      <c r="A641" s="59" t="s">
        <v>838</v>
      </c>
      <c r="B641" s="56" t="s">
        <v>28</v>
      </c>
      <c r="C641" s="272" t="s">
        <v>687</v>
      </c>
      <c r="D641" s="273"/>
      <c r="E641" s="426" t="s">
        <v>688</v>
      </c>
      <c r="F641" s="280"/>
      <c r="G641" s="281"/>
      <c r="H641" s="32">
        <v>5</v>
      </c>
      <c r="I641" s="91"/>
      <c r="J641" s="34"/>
      <c r="K641" s="37"/>
      <c r="L641" s="33"/>
      <c r="M641" s="297"/>
      <c r="N641" s="298"/>
      <c r="O641" s="85"/>
      <c r="P641" s="32"/>
      <c r="Q641" s="34"/>
      <c r="R641" s="97"/>
    </row>
    <row r="642" spans="1:18" ht="12.75" hidden="1" customHeight="1" x14ac:dyDescent="0.25">
      <c r="A642" s="59" t="s">
        <v>838</v>
      </c>
      <c r="B642" s="56" t="s">
        <v>28</v>
      </c>
      <c r="C642" s="272" t="s">
        <v>279</v>
      </c>
      <c r="D642" s="273"/>
      <c r="E642" s="426" t="s">
        <v>280</v>
      </c>
      <c r="F642" s="280"/>
      <c r="G642" s="281"/>
      <c r="H642" s="32">
        <v>5</v>
      </c>
      <c r="I642" s="91"/>
      <c r="J642" s="34"/>
      <c r="K642" s="37"/>
      <c r="L642" s="33"/>
      <c r="M642" s="297"/>
      <c r="N642" s="298"/>
      <c r="O642" s="85"/>
      <c r="P642" s="32"/>
      <c r="Q642" s="34"/>
      <c r="R642" s="97"/>
    </row>
    <row r="643" spans="1:18" ht="12.75" hidden="1" customHeight="1" x14ac:dyDescent="0.25">
      <c r="A643" s="59" t="s">
        <v>838</v>
      </c>
      <c r="B643" s="56" t="s">
        <v>28</v>
      </c>
      <c r="C643" s="272" t="s">
        <v>689</v>
      </c>
      <c r="D643" s="273"/>
      <c r="E643" s="426" t="s">
        <v>690</v>
      </c>
      <c r="F643" s="280"/>
      <c r="G643" s="281"/>
      <c r="H643" s="32">
        <v>5</v>
      </c>
      <c r="I643" s="91"/>
      <c r="J643" s="34"/>
      <c r="K643" s="37"/>
      <c r="L643" s="33"/>
      <c r="M643" s="297"/>
      <c r="N643" s="298"/>
      <c r="O643" s="85"/>
      <c r="P643" s="32"/>
      <c r="Q643" s="34"/>
      <c r="R643" s="97"/>
    </row>
    <row r="644" spans="1:18" ht="12.75" hidden="1" customHeight="1" x14ac:dyDescent="0.25">
      <c r="A644" s="59" t="s">
        <v>838</v>
      </c>
      <c r="B644" s="56" t="s">
        <v>18</v>
      </c>
      <c r="C644" s="272" t="s">
        <v>289</v>
      </c>
      <c r="D644" s="273"/>
      <c r="E644" s="426" t="s">
        <v>290</v>
      </c>
      <c r="F644" s="280"/>
      <c r="G644" s="281"/>
      <c r="H644" s="32">
        <v>5</v>
      </c>
      <c r="I644" s="91"/>
      <c r="J644" s="34"/>
      <c r="K644" s="37"/>
      <c r="L644" s="33"/>
      <c r="M644" s="297"/>
      <c r="N644" s="298"/>
      <c r="O644" s="85"/>
      <c r="P644" s="32"/>
      <c r="Q644" s="34"/>
      <c r="R644" s="97"/>
    </row>
    <row r="645" spans="1:18" ht="12.75" hidden="1" customHeight="1" x14ac:dyDescent="0.25">
      <c r="A645" s="59" t="s">
        <v>838</v>
      </c>
      <c r="B645" s="56" t="s">
        <v>28</v>
      </c>
      <c r="C645" s="272" t="s">
        <v>330</v>
      </c>
      <c r="D645" s="273"/>
      <c r="E645" s="426" t="s">
        <v>331</v>
      </c>
      <c r="F645" s="280"/>
      <c r="G645" s="281"/>
      <c r="H645" s="32">
        <v>5</v>
      </c>
      <c r="I645" s="91"/>
      <c r="J645" s="34"/>
      <c r="K645" s="37"/>
      <c r="L645" s="33"/>
      <c r="M645" s="297"/>
      <c r="N645" s="298"/>
      <c r="O645" s="85"/>
      <c r="P645" s="32"/>
      <c r="Q645" s="34"/>
      <c r="R645" s="97"/>
    </row>
    <row r="646" spans="1:18" ht="12.75" hidden="1" customHeight="1" x14ac:dyDescent="0.25">
      <c r="A646" s="59" t="s">
        <v>838</v>
      </c>
      <c r="B646" s="56" t="s">
        <v>28</v>
      </c>
      <c r="C646" s="272" t="s">
        <v>691</v>
      </c>
      <c r="D646" s="273"/>
      <c r="E646" s="426" t="s">
        <v>692</v>
      </c>
      <c r="F646" s="280"/>
      <c r="G646" s="281"/>
      <c r="H646" s="32">
        <v>5</v>
      </c>
      <c r="I646" s="91"/>
      <c r="J646" s="34"/>
      <c r="K646" s="37"/>
      <c r="L646" s="33"/>
      <c r="M646" s="297"/>
      <c r="N646" s="298"/>
      <c r="O646" s="85"/>
      <c r="P646" s="32"/>
      <c r="Q646" s="34"/>
      <c r="R646" s="97"/>
    </row>
    <row r="647" spans="1:18" ht="12.75" hidden="1" customHeight="1" x14ac:dyDescent="0.25">
      <c r="A647" s="59" t="s">
        <v>838</v>
      </c>
      <c r="B647" s="56" t="s">
        <v>18</v>
      </c>
      <c r="C647" s="272" t="s">
        <v>338</v>
      </c>
      <c r="D647" s="273"/>
      <c r="E647" s="426" t="s">
        <v>339</v>
      </c>
      <c r="F647" s="280"/>
      <c r="G647" s="281"/>
      <c r="H647" s="32">
        <v>5</v>
      </c>
      <c r="I647" s="91"/>
      <c r="J647" s="34"/>
      <c r="K647" s="37"/>
      <c r="L647" s="33"/>
      <c r="M647" s="297"/>
      <c r="N647" s="298"/>
      <c r="O647" s="85"/>
      <c r="P647" s="32"/>
      <c r="Q647" s="34"/>
      <c r="R647" s="97"/>
    </row>
    <row r="648" spans="1:18" ht="12.75" hidden="1" customHeight="1" x14ac:dyDescent="0.25">
      <c r="A648" s="59" t="s">
        <v>838</v>
      </c>
      <c r="B648" s="56" t="s">
        <v>18</v>
      </c>
      <c r="C648" s="272" t="s">
        <v>259</v>
      </c>
      <c r="D648" s="273"/>
      <c r="E648" s="426" t="s">
        <v>260</v>
      </c>
      <c r="F648" s="280"/>
      <c r="G648" s="281"/>
      <c r="H648" s="32">
        <v>5</v>
      </c>
      <c r="I648" s="91"/>
      <c r="J648" s="34"/>
      <c r="K648" s="37"/>
      <c r="L648" s="33"/>
      <c r="M648" s="297"/>
      <c r="N648" s="298"/>
      <c r="O648" s="85"/>
      <c r="P648" s="32"/>
      <c r="Q648" s="34"/>
      <c r="R648" s="97"/>
    </row>
    <row r="649" spans="1:18" ht="12.75" hidden="1" customHeight="1" x14ac:dyDescent="0.25">
      <c r="A649" s="59" t="s">
        <v>838</v>
      </c>
      <c r="B649" s="56" t="s">
        <v>18</v>
      </c>
      <c r="C649" s="272" t="s">
        <v>693</v>
      </c>
      <c r="D649" s="273"/>
      <c r="E649" s="426" t="s">
        <v>694</v>
      </c>
      <c r="F649" s="280"/>
      <c r="G649" s="281"/>
      <c r="H649" s="32">
        <v>5</v>
      </c>
      <c r="I649" s="91"/>
      <c r="J649" s="34"/>
      <c r="K649" s="37"/>
      <c r="L649" s="33"/>
      <c r="M649" s="297"/>
      <c r="N649" s="298"/>
      <c r="O649" s="85"/>
      <c r="P649" s="32"/>
      <c r="Q649" s="34"/>
      <c r="R649" s="97"/>
    </row>
    <row r="650" spans="1:18" ht="12.75" hidden="1" customHeight="1" x14ac:dyDescent="0.25">
      <c r="A650" s="59" t="s">
        <v>838</v>
      </c>
      <c r="B650" s="56" t="s">
        <v>18</v>
      </c>
      <c r="C650" s="272" t="s">
        <v>695</v>
      </c>
      <c r="D650" s="273"/>
      <c r="E650" s="426" t="s">
        <v>696</v>
      </c>
      <c r="F650" s="280"/>
      <c r="G650" s="281"/>
      <c r="H650" s="32">
        <v>5</v>
      </c>
      <c r="I650" s="91"/>
      <c r="J650" s="34"/>
      <c r="K650" s="37"/>
      <c r="L650" s="33"/>
      <c r="M650" s="297"/>
      <c r="N650" s="298"/>
      <c r="O650" s="85"/>
      <c r="P650" s="32"/>
      <c r="Q650" s="34"/>
      <c r="R650" s="97"/>
    </row>
    <row r="651" spans="1:18" ht="13.15" hidden="1" customHeight="1" x14ac:dyDescent="0.25">
      <c r="A651" s="59" t="s">
        <v>838</v>
      </c>
      <c r="B651" s="56" t="s">
        <v>28</v>
      </c>
      <c r="C651" s="272" t="s">
        <v>697</v>
      </c>
      <c r="D651" s="273"/>
      <c r="E651" s="426" t="s">
        <v>698</v>
      </c>
      <c r="F651" s="280"/>
      <c r="G651" s="281"/>
      <c r="H651" s="32">
        <v>5</v>
      </c>
      <c r="I651" s="91"/>
      <c r="J651" s="34"/>
      <c r="K651" s="37"/>
      <c r="L651" s="33"/>
      <c r="M651" s="297"/>
      <c r="N651" s="298"/>
      <c r="O651" s="85"/>
      <c r="P651" s="32"/>
      <c r="Q651" s="34"/>
      <c r="R651" s="97"/>
    </row>
    <row r="652" spans="1:18" ht="12.75" hidden="1" customHeight="1" x14ac:dyDescent="0.25">
      <c r="A652" s="59" t="s">
        <v>838</v>
      </c>
      <c r="B652" s="56" t="s">
        <v>28</v>
      </c>
      <c r="C652" s="272" t="s">
        <v>699</v>
      </c>
      <c r="D652" s="273"/>
      <c r="E652" s="426" t="s">
        <v>700</v>
      </c>
      <c r="F652" s="280"/>
      <c r="G652" s="281"/>
      <c r="H652" s="32">
        <v>5</v>
      </c>
      <c r="I652" s="91"/>
      <c r="J652" s="34"/>
      <c r="K652" s="37"/>
      <c r="L652" s="33"/>
      <c r="M652" s="297"/>
      <c r="N652" s="298"/>
      <c r="O652" s="85"/>
      <c r="P652" s="32"/>
      <c r="Q652" s="34"/>
      <c r="R652" s="97"/>
    </row>
    <row r="653" spans="1:18" ht="12.75" hidden="1" customHeight="1" x14ac:dyDescent="0.25">
      <c r="A653" s="59" t="s">
        <v>838</v>
      </c>
      <c r="B653" s="56" t="s">
        <v>28</v>
      </c>
      <c r="C653" s="272" t="s">
        <v>701</v>
      </c>
      <c r="D653" s="273"/>
      <c r="E653" s="426" t="s">
        <v>702</v>
      </c>
      <c r="F653" s="280"/>
      <c r="G653" s="281"/>
      <c r="H653" s="32">
        <v>5</v>
      </c>
      <c r="I653" s="91"/>
      <c r="J653" s="34"/>
      <c r="K653" s="37"/>
      <c r="L653" s="33"/>
      <c r="M653" s="297"/>
      <c r="N653" s="298"/>
      <c r="O653" s="85"/>
      <c r="P653" s="32"/>
      <c r="Q653" s="34"/>
      <c r="R653" s="97"/>
    </row>
    <row r="654" spans="1:18" ht="12.75" hidden="1" customHeight="1" x14ac:dyDescent="0.25">
      <c r="A654" s="59" t="s">
        <v>838</v>
      </c>
      <c r="B654" s="56" t="s">
        <v>28</v>
      </c>
      <c r="C654" s="272" t="s">
        <v>703</v>
      </c>
      <c r="D654" s="273"/>
      <c r="E654" s="426" t="s">
        <v>704</v>
      </c>
      <c r="F654" s="280"/>
      <c r="G654" s="281"/>
      <c r="H654" s="32">
        <v>5</v>
      </c>
      <c r="I654" s="91"/>
      <c r="J654" s="34"/>
      <c r="K654" s="37"/>
      <c r="L654" s="33"/>
      <c r="M654" s="297"/>
      <c r="N654" s="298"/>
      <c r="O654" s="85"/>
      <c r="P654" s="32"/>
      <c r="Q654" s="34"/>
      <c r="R654" s="97"/>
    </row>
    <row r="655" spans="1:18" ht="12.75" hidden="1" customHeight="1" x14ac:dyDescent="0.25">
      <c r="A655" s="59" t="s">
        <v>838</v>
      </c>
      <c r="B655" s="56" t="s">
        <v>28</v>
      </c>
      <c r="C655" s="272" t="s">
        <v>705</v>
      </c>
      <c r="D655" s="273"/>
      <c r="E655" s="426" t="s">
        <v>706</v>
      </c>
      <c r="F655" s="280"/>
      <c r="G655" s="281"/>
      <c r="H655" s="32">
        <v>5</v>
      </c>
      <c r="I655" s="91"/>
      <c r="J655" s="34"/>
      <c r="K655" s="37"/>
      <c r="L655" s="33"/>
      <c r="M655" s="297"/>
      <c r="N655" s="298"/>
      <c r="O655" s="85"/>
      <c r="P655" s="32"/>
      <c r="Q655" s="34"/>
      <c r="R655" s="97"/>
    </row>
    <row r="656" spans="1:18" ht="12.75" hidden="1" customHeight="1" x14ac:dyDescent="0.25">
      <c r="A656" s="59" t="s">
        <v>838</v>
      </c>
      <c r="B656" s="56" t="s">
        <v>18</v>
      </c>
      <c r="C656" s="272" t="s">
        <v>707</v>
      </c>
      <c r="D656" s="273"/>
      <c r="E656" s="426" t="s">
        <v>708</v>
      </c>
      <c r="F656" s="280"/>
      <c r="G656" s="281"/>
      <c r="H656" s="32">
        <v>5</v>
      </c>
      <c r="I656" s="91"/>
      <c r="J656" s="34"/>
      <c r="K656" s="37"/>
      <c r="L656" s="33"/>
      <c r="M656" s="297"/>
      <c r="N656" s="298"/>
      <c r="O656" s="85"/>
      <c r="P656" s="32"/>
      <c r="Q656" s="34"/>
      <c r="R656" s="97"/>
    </row>
    <row r="657" spans="1:18" ht="12.75" hidden="1" customHeight="1" x14ac:dyDescent="0.25">
      <c r="A657" s="59" t="s">
        <v>838</v>
      </c>
      <c r="B657" s="56" t="s">
        <v>18</v>
      </c>
      <c r="C657" s="272" t="s">
        <v>709</v>
      </c>
      <c r="D657" s="273"/>
      <c r="E657" s="426" t="s">
        <v>710</v>
      </c>
      <c r="F657" s="280"/>
      <c r="G657" s="281"/>
      <c r="H657" s="32">
        <v>5</v>
      </c>
      <c r="I657" s="91"/>
      <c r="J657" s="34"/>
      <c r="K657" s="37"/>
      <c r="L657" s="33"/>
      <c r="M657" s="297"/>
      <c r="N657" s="298"/>
      <c r="O657" s="85"/>
      <c r="P657" s="32"/>
      <c r="Q657" s="34"/>
      <c r="R657" s="97"/>
    </row>
    <row r="658" spans="1:18" ht="13.15" hidden="1" customHeight="1" x14ac:dyDescent="0.25">
      <c r="A658" s="59" t="s">
        <v>838</v>
      </c>
      <c r="B658" s="56" t="s">
        <v>28</v>
      </c>
      <c r="C658" s="272" t="s">
        <v>257</v>
      </c>
      <c r="D658" s="273"/>
      <c r="E658" s="426" t="s">
        <v>258</v>
      </c>
      <c r="F658" s="280"/>
      <c r="G658" s="281"/>
      <c r="H658" s="32">
        <v>5</v>
      </c>
      <c r="I658" s="91"/>
      <c r="J658" s="34"/>
      <c r="K658" s="37"/>
      <c r="L658" s="33"/>
      <c r="M658" s="297"/>
      <c r="N658" s="298"/>
      <c r="O658" s="85"/>
      <c r="P658" s="32"/>
      <c r="Q658" s="34"/>
      <c r="R658" s="97"/>
    </row>
    <row r="659" spans="1:18" ht="12.75" hidden="1" customHeight="1" x14ac:dyDescent="0.25">
      <c r="A659" s="59" t="s">
        <v>838</v>
      </c>
      <c r="B659" s="56" t="s">
        <v>28</v>
      </c>
      <c r="C659" s="272" t="s">
        <v>711</v>
      </c>
      <c r="D659" s="273"/>
      <c r="E659" s="426" t="s">
        <v>712</v>
      </c>
      <c r="F659" s="280"/>
      <c r="G659" s="281"/>
      <c r="H659" s="32">
        <v>5</v>
      </c>
      <c r="I659" s="91"/>
      <c r="J659" s="34"/>
      <c r="K659" s="37"/>
      <c r="L659" s="33"/>
      <c r="M659" s="297"/>
      <c r="N659" s="298"/>
      <c r="O659" s="85"/>
      <c r="P659" s="32"/>
      <c r="Q659" s="34"/>
      <c r="R659" s="97"/>
    </row>
    <row r="660" spans="1:18" ht="12.75" hidden="1" customHeight="1" x14ac:dyDescent="0.25">
      <c r="A660" s="59" t="s">
        <v>838</v>
      </c>
      <c r="B660" s="56" t="s">
        <v>18</v>
      </c>
      <c r="C660" s="272" t="s">
        <v>713</v>
      </c>
      <c r="D660" s="273"/>
      <c r="E660" s="426" t="s">
        <v>714</v>
      </c>
      <c r="F660" s="280"/>
      <c r="G660" s="281"/>
      <c r="H660" s="32">
        <v>5</v>
      </c>
      <c r="I660" s="91"/>
      <c r="J660" s="34"/>
      <c r="K660" s="37"/>
      <c r="L660" s="33"/>
      <c r="M660" s="297"/>
      <c r="N660" s="298"/>
      <c r="O660" s="85"/>
      <c r="P660" s="32"/>
      <c r="Q660" s="34"/>
      <c r="R660" s="97"/>
    </row>
    <row r="661" spans="1:18" ht="12.75" hidden="1" customHeight="1" x14ac:dyDescent="0.25">
      <c r="A661" s="59" t="s">
        <v>838</v>
      </c>
      <c r="B661" s="56" t="s">
        <v>18</v>
      </c>
      <c r="C661" s="272" t="s">
        <v>715</v>
      </c>
      <c r="D661" s="273"/>
      <c r="E661" s="426" t="s">
        <v>716</v>
      </c>
      <c r="F661" s="280"/>
      <c r="G661" s="281"/>
      <c r="H661" s="32">
        <v>5</v>
      </c>
      <c r="I661" s="91"/>
      <c r="J661" s="34"/>
      <c r="K661" s="37"/>
      <c r="L661" s="33"/>
      <c r="M661" s="297"/>
      <c r="N661" s="298"/>
      <c r="O661" s="85"/>
      <c r="P661" s="32"/>
      <c r="Q661" s="34"/>
      <c r="R661" s="97"/>
    </row>
    <row r="662" spans="1:18" ht="12.75" hidden="1" customHeight="1" x14ac:dyDescent="0.25">
      <c r="A662" s="59" t="s">
        <v>838</v>
      </c>
      <c r="B662" s="56" t="s">
        <v>28</v>
      </c>
      <c r="C662" s="272" t="s">
        <v>717</v>
      </c>
      <c r="D662" s="273"/>
      <c r="E662" s="426" t="s">
        <v>718</v>
      </c>
      <c r="F662" s="280"/>
      <c r="G662" s="281"/>
      <c r="H662" s="32">
        <v>5</v>
      </c>
      <c r="I662" s="91"/>
      <c r="J662" s="34"/>
      <c r="K662" s="37"/>
      <c r="L662" s="33"/>
      <c r="M662" s="297"/>
      <c r="N662" s="298"/>
      <c r="O662" s="85"/>
      <c r="P662" s="32"/>
      <c r="Q662" s="34"/>
      <c r="R662" s="97"/>
    </row>
    <row r="663" spans="1:18" ht="12.75" hidden="1" customHeight="1" x14ac:dyDescent="0.25">
      <c r="A663" s="59" t="s">
        <v>838</v>
      </c>
      <c r="B663" s="56" t="s">
        <v>18</v>
      </c>
      <c r="C663" s="272" t="s">
        <v>719</v>
      </c>
      <c r="D663" s="273"/>
      <c r="E663" s="426" t="s">
        <v>720</v>
      </c>
      <c r="F663" s="280"/>
      <c r="G663" s="281"/>
      <c r="H663" s="32">
        <v>5</v>
      </c>
      <c r="I663" s="91"/>
      <c r="J663" s="34"/>
      <c r="K663" s="37"/>
      <c r="L663" s="33"/>
      <c r="M663" s="297"/>
      <c r="N663" s="298"/>
      <c r="O663" s="85"/>
      <c r="P663" s="32"/>
      <c r="Q663" s="34"/>
      <c r="R663" s="97"/>
    </row>
    <row r="664" spans="1:18" ht="12.75" hidden="1" customHeight="1" x14ac:dyDescent="0.25">
      <c r="A664" s="59" t="s">
        <v>838</v>
      </c>
      <c r="B664" s="56" t="s">
        <v>28</v>
      </c>
      <c r="C664" s="272" t="s">
        <v>328</v>
      </c>
      <c r="D664" s="273"/>
      <c r="E664" s="426" t="s">
        <v>329</v>
      </c>
      <c r="F664" s="280"/>
      <c r="G664" s="281"/>
      <c r="H664" s="32">
        <v>5</v>
      </c>
      <c r="I664" s="91"/>
      <c r="J664" s="34"/>
      <c r="K664" s="37"/>
      <c r="L664" s="33"/>
      <c r="M664" s="297"/>
      <c r="N664" s="298"/>
      <c r="O664" s="85"/>
      <c r="P664" s="32"/>
      <c r="Q664" s="34"/>
      <c r="R664" s="97"/>
    </row>
    <row r="665" spans="1:18" ht="12.75" hidden="1" customHeight="1" x14ac:dyDescent="0.25">
      <c r="A665" s="59" t="s">
        <v>838</v>
      </c>
      <c r="B665" s="56" t="s">
        <v>28</v>
      </c>
      <c r="C665" s="272" t="s">
        <v>721</v>
      </c>
      <c r="D665" s="273"/>
      <c r="E665" s="426" t="s">
        <v>722</v>
      </c>
      <c r="F665" s="280"/>
      <c r="G665" s="281"/>
      <c r="H665" s="32">
        <v>5</v>
      </c>
      <c r="I665" s="91"/>
      <c r="J665" s="34"/>
      <c r="K665" s="37"/>
      <c r="L665" s="33"/>
      <c r="M665" s="297"/>
      <c r="N665" s="298"/>
      <c r="O665" s="85"/>
      <c r="P665" s="32"/>
      <c r="Q665" s="34"/>
      <c r="R665" s="97"/>
    </row>
    <row r="666" spans="1:18" ht="12.75" hidden="1" customHeight="1" x14ac:dyDescent="0.25">
      <c r="A666" s="59" t="s">
        <v>838</v>
      </c>
      <c r="B666" s="56" t="s">
        <v>28</v>
      </c>
      <c r="C666" s="272" t="s">
        <v>723</v>
      </c>
      <c r="D666" s="273"/>
      <c r="E666" s="426" t="s">
        <v>724</v>
      </c>
      <c r="F666" s="280"/>
      <c r="G666" s="281"/>
      <c r="H666" s="32">
        <v>5</v>
      </c>
      <c r="I666" s="91"/>
      <c r="J666" s="34"/>
      <c r="K666" s="37"/>
      <c r="L666" s="33"/>
      <c r="M666" s="297"/>
      <c r="N666" s="298"/>
      <c r="O666" s="85"/>
      <c r="P666" s="32"/>
      <c r="Q666" s="34"/>
      <c r="R666" s="97"/>
    </row>
    <row r="667" spans="1:18" ht="12.75" hidden="1" customHeight="1" x14ac:dyDescent="0.25">
      <c r="A667" s="59" t="s">
        <v>838</v>
      </c>
      <c r="B667" s="56" t="s">
        <v>18</v>
      </c>
      <c r="C667" s="272" t="s">
        <v>725</v>
      </c>
      <c r="D667" s="273"/>
      <c r="E667" s="426" t="s">
        <v>726</v>
      </c>
      <c r="F667" s="280"/>
      <c r="G667" s="281"/>
      <c r="H667" s="32">
        <v>5</v>
      </c>
      <c r="I667" s="91"/>
      <c r="J667" s="34"/>
      <c r="K667" s="37"/>
      <c r="L667" s="33"/>
      <c r="M667" s="297"/>
      <c r="N667" s="298"/>
      <c r="O667" s="85"/>
      <c r="P667" s="32"/>
      <c r="Q667" s="34"/>
      <c r="R667" s="97"/>
    </row>
    <row r="668" spans="1:18" ht="12.75" hidden="1" customHeight="1" x14ac:dyDescent="0.25">
      <c r="A668" s="59" t="s">
        <v>838</v>
      </c>
      <c r="B668" s="56" t="s">
        <v>28</v>
      </c>
      <c r="C668" s="272" t="s">
        <v>727</v>
      </c>
      <c r="D668" s="273"/>
      <c r="E668" s="426" t="s">
        <v>728</v>
      </c>
      <c r="F668" s="280"/>
      <c r="G668" s="281"/>
      <c r="H668" s="32">
        <v>5</v>
      </c>
      <c r="I668" s="91"/>
      <c r="J668" s="34"/>
      <c r="K668" s="37"/>
      <c r="L668" s="33"/>
      <c r="M668" s="297"/>
      <c r="N668" s="298"/>
      <c r="O668" s="85"/>
      <c r="P668" s="32"/>
      <c r="Q668" s="34"/>
      <c r="R668" s="97"/>
    </row>
    <row r="669" spans="1:18" ht="13.15" hidden="1" customHeight="1" x14ac:dyDescent="0.25">
      <c r="A669" s="59" t="s">
        <v>838</v>
      </c>
      <c r="B669" s="56" t="s">
        <v>28</v>
      </c>
      <c r="C669" s="272" t="s">
        <v>318</v>
      </c>
      <c r="D669" s="273"/>
      <c r="E669" s="426" t="s">
        <v>319</v>
      </c>
      <c r="F669" s="280"/>
      <c r="G669" s="281"/>
      <c r="H669" s="32">
        <v>5</v>
      </c>
      <c r="I669" s="91"/>
      <c r="J669" s="34"/>
      <c r="K669" s="37"/>
      <c r="L669" s="33"/>
      <c r="M669" s="297"/>
      <c r="N669" s="298"/>
      <c r="O669" s="85"/>
      <c r="P669" s="32"/>
      <c r="Q669" s="34"/>
      <c r="R669" s="97"/>
    </row>
    <row r="670" spans="1:18" ht="12.75" hidden="1" customHeight="1" x14ac:dyDescent="0.25">
      <c r="A670" s="59" t="s">
        <v>838</v>
      </c>
      <c r="B670" s="56" t="s">
        <v>18</v>
      </c>
      <c r="C670" s="272" t="s">
        <v>316</v>
      </c>
      <c r="D670" s="273"/>
      <c r="E670" s="426" t="s">
        <v>317</v>
      </c>
      <c r="F670" s="280"/>
      <c r="G670" s="281"/>
      <c r="H670" s="32">
        <v>5</v>
      </c>
      <c r="I670" s="91"/>
      <c r="J670" s="34"/>
      <c r="K670" s="37"/>
      <c r="L670" s="33"/>
      <c r="M670" s="297"/>
      <c r="N670" s="298"/>
      <c r="O670" s="85"/>
      <c r="P670" s="32"/>
      <c r="Q670" s="34"/>
      <c r="R670" s="97"/>
    </row>
    <row r="671" spans="1:18" ht="12.75" hidden="1" customHeight="1" x14ac:dyDescent="0.25">
      <c r="A671" s="59" t="s">
        <v>838</v>
      </c>
      <c r="B671" s="56" t="s">
        <v>18</v>
      </c>
      <c r="C671" s="272" t="s">
        <v>729</v>
      </c>
      <c r="D671" s="273"/>
      <c r="E671" s="426" t="s">
        <v>730</v>
      </c>
      <c r="F671" s="280"/>
      <c r="G671" s="281"/>
      <c r="H671" s="32">
        <v>5</v>
      </c>
      <c r="I671" s="91"/>
      <c r="J671" s="34"/>
      <c r="K671" s="37"/>
      <c r="L671" s="33"/>
      <c r="M671" s="297"/>
      <c r="N671" s="298"/>
      <c r="O671" s="85"/>
      <c r="P671" s="32"/>
      <c r="Q671" s="34"/>
      <c r="R671" s="97"/>
    </row>
    <row r="672" spans="1:18" ht="12.75" hidden="1" customHeight="1" x14ac:dyDescent="0.25">
      <c r="A672" s="59" t="s">
        <v>838</v>
      </c>
      <c r="B672" s="56" t="s">
        <v>18</v>
      </c>
      <c r="C672" s="272" t="s">
        <v>731</v>
      </c>
      <c r="D672" s="273"/>
      <c r="E672" s="426" t="s">
        <v>732</v>
      </c>
      <c r="F672" s="280"/>
      <c r="G672" s="281"/>
      <c r="H672" s="32">
        <v>5</v>
      </c>
      <c r="I672" s="91"/>
      <c r="J672" s="34"/>
      <c r="K672" s="37"/>
      <c r="L672" s="33"/>
      <c r="M672" s="297"/>
      <c r="N672" s="298"/>
      <c r="O672" s="85"/>
      <c r="P672" s="32"/>
      <c r="Q672" s="34"/>
      <c r="R672" s="97"/>
    </row>
    <row r="673" spans="1:18" ht="12.75" hidden="1" customHeight="1" x14ac:dyDescent="0.25">
      <c r="A673" s="59" t="s">
        <v>838</v>
      </c>
      <c r="B673" s="56" t="s">
        <v>144</v>
      </c>
      <c r="C673" s="272" t="s">
        <v>405</v>
      </c>
      <c r="D673" s="273"/>
      <c r="E673" s="426" t="s">
        <v>406</v>
      </c>
      <c r="F673" s="280"/>
      <c r="G673" s="281"/>
      <c r="H673" s="32">
        <v>5</v>
      </c>
      <c r="I673" s="91"/>
      <c r="J673" s="34"/>
      <c r="K673" s="37"/>
      <c r="L673" s="33"/>
      <c r="M673" s="297"/>
      <c r="N673" s="298"/>
      <c r="O673" s="85"/>
      <c r="P673" s="32"/>
      <c r="Q673" s="34"/>
      <c r="R673" s="97"/>
    </row>
    <row r="674" spans="1:18" ht="12.75" hidden="1" customHeight="1" x14ac:dyDescent="0.25">
      <c r="A674" s="59" t="s">
        <v>838</v>
      </c>
      <c r="B674" s="56" t="s">
        <v>28</v>
      </c>
      <c r="C674" s="272" t="s">
        <v>733</v>
      </c>
      <c r="D674" s="273"/>
      <c r="E674" s="426" t="s">
        <v>734</v>
      </c>
      <c r="F674" s="280"/>
      <c r="G674" s="281"/>
      <c r="H674" s="32">
        <v>5</v>
      </c>
      <c r="I674" s="91"/>
      <c r="J674" s="34"/>
      <c r="K674" s="37"/>
      <c r="L674" s="33"/>
      <c r="M674" s="297"/>
      <c r="N674" s="298"/>
      <c r="O674" s="85"/>
      <c r="P674" s="32"/>
      <c r="Q674" s="34"/>
      <c r="R674" s="97"/>
    </row>
    <row r="675" spans="1:18" ht="12.75" hidden="1" customHeight="1" x14ac:dyDescent="0.25">
      <c r="A675" s="59" t="s">
        <v>838</v>
      </c>
      <c r="B675" s="56" t="s">
        <v>28</v>
      </c>
      <c r="C675" s="272" t="s">
        <v>735</v>
      </c>
      <c r="D675" s="273"/>
      <c r="E675" s="426" t="s">
        <v>736</v>
      </c>
      <c r="F675" s="280"/>
      <c r="G675" s="281"/>
      <c r="H675" s="32">
        <v>5</v>
      </c>
      <c r="I675" s="91"/>
      <c r="J675" s="34"/>
      <c r="K675" s="37"/>
      <c r="L675" s="33"/>
      <c r="M675" s="297"/>
      <c r="N675" s="298"/>
      <c r="O675" s="85"/>
      <c r="P675" s="32"/>
      <c r="Q675" s="34"/>
      <c r="R675" s="97"/>
    </row>
    <row r="676" spans="1:18" ht="12.75" hidden="1" customHeight="1" x14ac:dyDescent="0.25">
      <c r="A676" s="59" t="s">
        <v>838</v>
      </c>
      <c r="B676" s="56" t="s">
        <v>28</v>
      </c>
      <c r="C676" s="272" t="s">
        <v>737</v>
      </c>
      <c r="D676" s="273"/>
      <c r="E676" s="426" t="s">
        <v>738</v>
      </c>
      <c r="F676" s="280"/>
      <c r="G676" s="281"/>
      <c r="H676" s="32">
        <v>5</v>
      </c>
      <c r="I676" s="91"/>
      <c r="J676" s="34"/>
      <c r="K676" s="37"/>
      <c r="L676" s="33"/>
      <c r="M676" s="297"/>
      <c r="N676" s="298"/>
      <c r="O676" s="85"/>
      <c r="P676" s="32"/>
      <c r="Q676" s="34"/>
      <c r="R676" s="97"/>
    </row>
    <row r="677" spans="1:18" ht="12.75" hidden="1" customHeight="1" x14ac:dyDescent="0.25">
      <c r="A677" s="59" t="s">
        <v>838</v>
      </c>
      <c r="B677" s="56" t="s">
        <v>18</v>
      </c>
      <c r="C677" s="272" t="s">
        <v>739</v>
      </c>
      <c r="D677" s="273"/>
      <c r="E677" s="426" t="s">
        <v>740</v>
      </c>
      <c r="F677" s="280"/>
      <c r="G677" s="281"/>
      <c r="H677" s="32">
        <v>5</v>
      </c>
      <c r="I677" s="91"/>
      <c r="J677" s="34"/>
      <c r="K677" s="37"/>
      <c r="L677" s="33"/>
      <c r="M677" s="297"/>
      <c r="N677" s="298"/>
      <c r="O677" s="85"/>
      <c r="P677" s="32"/>
      <c r="Q677" s="34"/>
      <c r="R677" s="97"/>
    </row>
    <row r="678" spans="1:18" ht="12.75" hidden="1" customHeight="1" x14ac:dyDescent="0.25">
      <c r="A678" s="59" t="s">
        <v>838</v>
      </c>
      <c r="B678" s="56" t="s">
        <v>28</v>
      </c>
      <c r="C678" s="272" t="s">
        <v>741</v>
      </c>
      <c r="D678" s="273"/>
      <c r="E678" s="426" t="s">
        <v>742</v>
      </c>
      <c r="F678" s="280"/>
      <c r="G678" s="281"/>
      <c r="H678" s="32">
        <v>5</v>
      </c>
      <c r="I678" s="91"/>
      <c r="J678" s="34"/>
      <c r="K678" s="37"/>
      <c r="L678" s="33"/>
      <c r="M678" s="297"/>
      <c r="N678" s="298"/>
      <c r="O678" s="85"/>
      <c r="P678" s="32"/>
      <c r="Q678" s="34"/>
      <c r="R678" s="97"/>
    </row>
    <row r="679" spans="1:18" ht="12.75" hidden="1" customHeight="1" x14ac:dyDescent="0.25">
      <c r="A679" s="59" t="s">
        <v>838</v>
      </c>
      <c r="B679" s="56" t="s">
        <v>28</v>
      </c>
      <c r="C679" s="272" t="s">
        <v>743</v>
      </c>
      <c r="D679" s="273"/>
      <c r="E679" s="426" t="s">
        <v>744</v>
      </c>
      <c r="F679" s="280"/>
      <c r="G679" s="281"/>
      <c r="H679" s="32">
        <v>5</v>
      </c>
      <c r="I679" s="91"/>
      <c r="J679" s="34"/>
      <c r="K679" s="37"/>
      <c r="L679" s="33"/>
      <c r="M679" s="253"/>
      <c r="N679" s="254"/>
      <c r="O679" s="85"/>
      <c r="P679" s="32"/>
      <c r="Q679" s="34"/>
      <c r="R679" s="97"/>
    </row>
    <row r="680" spans="1:18" ht="12.75" hidden="1" customHeight="1" x14ac:dyDescent="0.25">
      <c r="A680" s="59" t="s">
        <v>838</v>
      </c>
      <c r="B680" s="56" t="s">
        <v>18</v>
      </c>
      <c r="C680" s="265" t="s">
        <v>1047</v>
      </c>
      <c r="D680" s="266"/>
      <c r="E680" s="255" t="s">
        <v>988</v>
      </c>
      <c r="F680" s="256"/>
      <c r="G680" s="257"/>
      <c r="H680" s="32">
        <v>5</v>
      </c>
      <c r="I680" s="91"/>
      <c r="J680" s="34"/>
      <c r="K680" s="37"/>
      <c r="L680" s="33"/>
      <c r="M680" s="253"/>
      <c r="N680" s="254"/>
      <c r="O680" s="85"/>
      <c r="P680" s="32"/>
      <c r="Q680" s="34"/>
      <c r="R680" s="97"/>
    </row>
    <row r="681" spans="1:18" ht="12.75" hidden="1" customHeight="1" x14ac:dyDescent="0.25">
      <c r="A681" s="59" t="s">
        <v>838</v>
      </c>
      <c r="B681" s="56" t="s">
        <v>18</v>
      </c>
      <c r="C681" s="265" t="s">
        <v>1049</v>
      </c>
      <c r="D681" s="266"/>
      <c r="E681" s="255" t="s">
        <v>989</v>
      </c>
      <c r="F681" s="256"/>
      <c r="G681" s="257"/>
      <c r="H681" s="32">
        <v>5</v>
      </c>
      <c r="I681" s="91"/>
      <c r="J681" s="34"/>
      <c r="K681" s="37"/>
      <c r="L681" s="33"/>
      <c r="M681" s="253"/>
      <c r="N681" s="254"/>
      <c r="O681" s="85"/>
      <c r="P681" s="32"/>
      <c r="Q681" s="34"/>
      <c r="R681" s="97"/>
    </row>
    <row r="682" spans="1:18" ht="12.75" hidden="1" customHeight="1" x14ac:dyDescent="0.25">
      <c r="A682" s="59" t="s">
        <v>838</v>
      </c>
      <c r="B682" s="56" t="s">
        <v>28</v>
      </c>
      <c r="C682" s="265" t="s">
        <v>1051</v>
      </c>
      <c r="D682" s="266"/>
      <c r="E682" s="255" t="s">
        <v>991</v>
      </c>
      <c r="F682" s="256"/>
      <c r="G682" s="257"/>
      <c r="H682" s="32">
        <v>5</v>
      </c>
      <c r="I682" s="91"/>
      <c r="J682" s="34"/>
      <c r="K682" s="37"/>
      <c r="L682" s="33"/>
      <c r="M682" s="253"/>
      <c r="N682" s="254"/>
      <c r="O682" s="85"/>
      <c r="P682" s="32"/>
      <c r="Q682" s="34"/>
      <c r="R682" s="97"/>
    </row>
    <row r="683" spans="1:18" ht="12.75" hidden="1" customHeight="1" x14ac:dyDescent="0.25">
      <c r="A683" s="59" t="s">
        <v>838</v>
      </c>
      <c r="B683" s="56" t="s">
        <v>28</v>
      </c>
      <c r="C683" s="265" t="s">
        <v>1052</v>
      </c>
      <c r="D683" s="266"/>
      <c r="E683" s="255" t="s">
        <v>992</v>
      </c>
      <c r="F683" s="256"/>
      <c r="G683" s="257"/>
      <c r="H683" s="32">
        <v>5</v>
      </c>
      <c r="I683" s="91"/>
      <c r="J683" s="34"/>
      <c r="K683" s="37"/>
      <c r="L683" s="33"/>
      <c r="M683" s="253"/>
      <c r="N683" s="254"/>
      <c r="O683" s="85"/>
      <c r="P683" s="32"/>
      <c r="Q683" s="34"/>
      <c r="R683" s="97"/>
    </row>
    <row r="684" spans="1:18" ht="12.75" hidden="1" customHeight="1" x14ac:dyDescent="0.25">
      <c r="A684" s="59" t="s">
        <v>838</v>
      </c>
      <c r="B684" s="56" t="s">
        <v>28</v>
      </c>
      <c r="C684" s="265" t="s">
        <v>1056</v>
      </c>
      <c r="D684" s="266"/>
      <c r="E684" s="255" t="s">
        <v>996</v>
      </c>
      <c r="F684" s="256"/>
      <c r="G684" s="257"/>
      <c r="H684" s="32">
        <v>5</v>
      </c>
      <c r="I684" s="91"/>
      <c r="J684" s="34"/>
      <c r="K684" s="37"/>
      <c r="L684" s="33"/>
      <c r="M684" s="253"/>
      <c r="N684" s="254"/>
      <c r="O684" s="85"/>
      <c r="P684" s="32"/>
      <c r="Q684" s="34"/>
      <c r="R684" s="97"/>
    </row>
    <row r="685" spans="1:18" ht="12.75" hidden="1" customHeight="1" x14ac:dyDescent="0.25">
      <c r="A685" s="59" t="s">
        <v>838</v>
      </c>
      <c r="B685" s="56" t="s">
        <v>28</v>
      </c>
      <c r="C685" s="265" t="s">
        <v>1064</v>
      </c>
      <c r="D685" s="266"/>
      <c r="E685" s="255" t="s">
        <v>1005</v>
      </c>
      <c r="F685" s="256"/>
      <c r="G685" s="257"/>
      <c r="H685" s="32">
        <v>5</v>
      </c>
      <c r="I685" s="91"/>
      <c r="J685" s="34"/>
      <c r="K685" s="37"/>
      <c r="L685" s="33"/>
      <c r="M685" s="253"/>
      <c r="N685" s="254"/>
      <c r="O685" s="85"/>
      <c r="P685" s="32"/>
      <c r="Q685" s="34"/>
      <c r="R685" s="97"/>
    </row>
    <row r="686" spans="1:18" ht="12.75" hidden="1" customHeight="1" x14ac:dyDescent="0.25">
      <c r="A686" s="59" t="s">
        <v>838</v>
      </c>
      <c r="B686" s="56" t="s">
        <v>28</v>
      </c>
      <c r="C686" s="265" t="s">
        <v>1063</v>
      </c>
      <c r="D686" s="266"/>
      <c r="E686" s="255" t="s">
        <v>1004</v>
      </c>
      <c r="F686" s="256"/>
      <c r="G686" s="257"/>
      <c r="H686" s="32">
        <v>5</v>
      </c>
      <c r="I686" s="91"/>
      <c r="J686" s="34"/>
      <c r="K686" s="37"/>
      <c r="L686" s="33"/>
      <c r="M686" s="253"/>
      <c r="N686" s="254"/>
      <c r="O686" s="85"/>
      <c r="P686" s="32"/>
      <c r="Q686" s="34"/>
      <c r="R686" s="97"/>
    </row>
    <row r="687" spans="1:18" ht="12.75" hidden="1" customHeight="1" x14ac:dyDescent="0.25">
      <c r="A687" s="59" t="s">
        <v>838</v>
      </c>
      <c r="B687" s="56" t="s">
        <v>28</v>
      </c>
      <c r="C687" s="272" t="s">
        <v>973</v>
      </c>
      <c r="D687" s="273"/>
      <c r="E687" s="426" t="s">
        <v>969</v>
      </c>
      <c r="F687" s="280"/>
      <c r="G687" s="281"/>
      <c r="H687" s="32">
        <v>5</v>
      </c>
      <c r="I687" s="91"/>
      <c r="J687" s="34"/>
      <c r="K687" s="37"/>
      <c r="L687" s="33"/>
      <c r="M687" s="297"/>
      <c r="N687" s="298"/>
      <c r="O687" s="85"/>
      <c r="P687" s="32"/>
      <c r="Q687" s="34"/>
      <c r="R687" s="97"/>
    </row>
    <row r="688" spans="1:18" ht="14" x14ac:dyDescent="0.3">
      <c r="A688" s="86"/>
      <c r="B688" s="83"/>
      <c r="C688" s="435" t="s">
        <v>484</v>
      </c>
      <c r="D688" s="436"/>
      <c r="E688" s="436"/>
      <c r="F688" s="436"/>
      <c r="G688" s="438"/>
      <c r="H688" s="54"/>
      <c r="I688" s="54"/>
      <c r="J688" s="71" t="str">
        <f>SUM(J689,J787)&amp;"/21"</f>
        <v>0/21</v>
      </c>
      <c r="K688" s="408"/>
      <c r="L688" s="409"/>
      <c r="M688" s="409"/>
      <c r="N688" s="409"/>
      <c r="O688" s="409"/>
      <c r="P688" s="409"/>
      <c r="Q688" s="409"/>
      <c r="R688" s="96"/>
    </row>
    <row r="689" spans="1:18" ht="13" x14ac:dyDescent="0.3">
      <c r="A689" s="8"/>
      <c r="B689" s="84"/>
      <c r="C689" s="439" t="s">
        <v>485</v>
      </c>
      <c r="D689" s="440"/>
      <c r="E689" s="440"/>
      <c r="F689" s="440"/>
      <c r="G689" s="441"/>
      <c r="H689" s="30"/>
      <c r="I689" s="93"/>
      <c r="J689" s="47" t="str">
        <f>SUM(,J690:J786,Q690:Q786)&amp;"/21"</f>
        <v>0/21</v>
      </c>
      <c r="K689" s="451"/>
      <c r="L689" s="452"/>
      <c r="M689" s="452"/>
      <c r="N689" s="453"/>
      <c r="O689" s="39"/>
      <c r="P689" s="40"/>
      <c r="Q689" s="88"/>
      <c r="R689" s="98"/>
    </row>
    <row r="690" spans="1:18" ht="12.75" customHeight="1" x14ac:dyDescent="0.25">
      <c r="A690" s="59" t="s">
        <v>57</v>
      </c>
      <c r="B690" s="57" t="s">
        <v>18</v>
      </c>
      <c r="C690" s="265" t="s">
        <v>486</v>
      </c>
      <c r="D690" s="406"/>
      <c r="E690" s="426" t="s">
        <v>487</v>
      </c>
      <c r="F690" s="280"/>
      <c r="G690" s="281"/>
      <c r="H690" s="32">
        <v>7</v>
      </c>
      <c r="I690" s="91"/>
      <c r="J690" s="34"/>
      <c r="K690" s="37"/>
      <c r="L690" s="33"/>
      <c r="M690" s="297"/>
      <c r="N690" s="298"/>
      <c r="O690" s="85"/>
      <c r="P690" s="32"/>
      <c r="Q690" s="34"/>
      <c r="R690" s="97"/>
    </row>
    <row r="691" spans="1:18" ht="12.75" customHeight="1" x14ac:dyDescent="0.25">
      <c r="A691" s="59" t="s">
        <v>57</v>
      </c>
      <c r="B691" s="57" t="s">
        <v>28</v>
      </c>
      <c r="C691" s="265" t="s">
        <v>488</v>
      </c>
      <c r="D691" s="406"/>
      <c r="E691" s="426" t="s">
        <v>489</v>
      </c>
      <c r="F691" s="280"/>
      <c r="G691" s="281"/>
      <c r="H691" s="32">
        <v>7</v>
      </c>
      <c r="I691" s="91"/>
      <c r="J691" s="34"/>
      <c r="K691" s="37"/>
      <c r="L691" s="33"/>
      <c r="M691" s="297"/>
      <c r="N691" s="298"/>
      <c r="O691" s="85"/>
      <c r="P691" s="32"/>
      <c r="Q691" s="34"/>
      <c r="R691" s="97"/>
    </row>
    <row r="692" spans="1:18" ht="12.75" customHeight="1" x14ac:dyDescent="0.25">
      <c r="A692" s="59" t="s">
        <v>57</v>
      </c>
      <c r="B692" s="57" t="s">
        <v>18</v>
      </c>
      <c r="C692" s="265" t="s">
        <v>490</v>
      </c>
      <c r="D692" s="406"/>
      <c r="E692" s="426" t="s">
        <v>491</v>
      </c>
      <c r="F692" s="280"/>
      <c r="G692" s="281"/>
      <c r="H692" s="32">
        <v>7</v>
      </c>
      <c r="I692" s="91"/>
      <c r="J692" s="34"/>
      <c r="K692" s="37"/>
      <c r="L692" s="33"/>
      <c r="M692" s="297"/>
      <c r="N692" s="298"/>
      <c r="O692" s="85"/>
      <c r="P692" s="32"/>
      <c r="Q692" s="34"/>
      <c r="R692" s="97"/>
    </row>
    <row r="693" spans="1:18" ht="12.75" customHeight="1" x14ac:dyDescent="0.25">
      <c r="A693" s="59" t="s">
        <v>57</v>
      </c>
      <c r="B693" s="57" t="s">
        <v>18</v>
      </c>
      <c r="C693" s="265" t="s">
        <v>492</v>
      </c>
      <c r="D693" s="406"/>
      <c r="E693" s="426" t="s">
        <v>493</v>
      </c>
      <c r="F693" s="280"/>
      <c r="G693" s="281"/>
      <c r="H693" s="32">
        <v>7</v>
      </c>
      <c r="I693" s="91"/>
      <c r="J693" s="34"/>
      <c r="K693" s="37"/>
      <c r="L693" s="33"/>
      <c r="M693" s="297"/>
      <c r="N693" s="298"/>
      <c r="O693" s="85"/>
      <c r="P693" s="32"/>
      <c r="Q693" s="34"/>
      <c r="R693" s="97"/>
    </row>
    <row r="694" spans="1:18" ht="12.75" customHeight="1" x14ac:dyDescent="0.25">
      <c r="A694" s="59" t="s">
        <v>57</v>
      </c>
      <c r="B694" s="57" t="s">
        <v>28</v>
      </c>
      <c r="C694" s="265" t="s">
        <v>494</v>
      </c>
      <c r="D694" s="406"/>
      <c r="E694" s="426" t="s">
        <v>495</v>
      </c>
      <c r="F694" s="280"/>
      <c r="G694" s="281"/>
      <c r="H694" s="32">
        <v>7</v>
      </c>
      <c r="I694" s="91"/>
      <c r="J694" s="34"/>
      <c r="K694" s="37"/>
      <c r="L694" s="33"/>
      <c r="M694" s="297"/>
      <c r="N694" s="298"/>
      <c r="O694" s="85"/>
      <c r="P694" s="32"/>
      <c r="Q694" s="34"/>
      <c r="R694" s="97"/>
    </row>
    <row r="695" spans="1:18" ht="12.75" customHeight="1" x14ac:dyDescent="0.25">
      <c r="A695" s="59" t="s">
        <v>57</v>
      </c>
      <c r="B695" s="57" t="s">
        <v>28</v>
      </c>
      <c r="C695" s="265" t="s">
        <v>496</v>
      </c>
      <c r="D695" s="406"/>
      <c r="E695" s="426" t="s">
        <v>497</v>
      </c>
      <c r="F695" s="280"/>
      <c r="G695" s="281"/>
      <c r="H695" s="32">
        <v>7</v>
      </c>
      <c r="I695" s="91"/>
      <c r="J695" s="34"/>
      <c r="K695" s="37"/>
      <c r="L695" s="33"/>
      <c r="M695" s="297"/>
      <c r="N695" s="298"/>
      <c r="O695" s="85"/>
      <c r="P695" s="32"/>
      <c r="Q695" s="34"/>
      <c r="R695" s="97"/>
    </row>
    <row r="696" spans="1:18" ht="13.15" customHeight="1" x14ac:dyDescent="0.25">
      <c r="A696" s="59" t="s">
        <v>57</v>
      </c>
      <c r="B696" s="57" t="s">
        <v>28</v>
      </c>
      <c r="C696" s="265" t="s">
        <v>498</v>
      </c>
      <c r="D696" s="406"/>
      <c r="E696" s="426" t="s">
        <v>499</v>
      </c>
      <c r="F696" s="280"/>
      <c r="G696" s="281"/>
      <c r="H696" s="32">
        <v>7</v>
      </c>
      <c r="I696" s="91"/>
      <c r="J696" s="34"/>
      <c r="K696" s="37"/>
      <c r="L696" s="33"/>
      <c r="M696" s="297"/>
      <c r="N696" s="298"/>
      <c r="O696" s="85"/>
      <c r="P696" s="32"/>
      <c r="Q696" s="34"/>
      <c r="R696" s="97"/>
    </row>
    <row r="697" spans="1:18" ht="13.15" customHeight="1" x14ac:dyDescent="0.25">
      <c r="A697" s="59" t="s">
        <v>57</v>
      </c>
      <c r="B697" s="57" t="s">
        <v>18</v>
      </c>
      <c r="C697" s="265" t="s">
        <v>502</v>
      </c>
      <c r="D697" s="406"/>
      <c r="E697" s="426" t="s">
        <v>503</v>
      </c>
      <c r="F697" s="280"/>
      <c r="G697" s="281"/>
      <c r="H697" s="32">
        <v>7</v>
      </c>
      <c r="I697" s="91"/>
      <c r="J697" s="34"/>
      <c r="K697" s="37"/>
      <c r="L697" s="33"/>
      <c r="M697" s="297"/>
      <c r="N697" s="298"/>
      <c r="O697" s="85"/>
      <c r="P697" s="32"/>
      <c r="Q697" s="34"/>
      <c r="R697" s="97"/>
    </row>
    <row r="698" spans="1:18" ht="13.15" customHeight="1" x14ac:dyDescent="0.25">
      <c r="A698" s="59" t="s">
        <v>57</v>
      </c>
      <c r="B698" s="57" t="s">
        <v>28</v>
      </c>
      <c r="C698" s="265" t="s">
        <v>504</v>
      </c>
      <c r="D698" s="406"/>
      <c r="E698" s="426" t="s">
        <v>505</v>
      </c>
      <c r="F698" s="280"/>
      <c r="G698" s="281"/>
      <c r="H698" s="32">
        <v>7</v>
      </c>
      <c r="I698" s="91"/>
      <c r="J698" s="34"/>
      <c r="K698" s="37"/>
      <c r="L698" s="33"/>
      <c r="M698" s="297"/>
      <c r="N698" s="298"/>
      <c r="O698" s="85"/>
      <c r="P698" s="32"/>
      <c r="Q698" s="34"/>
      <c r="R698" s="97"/>
    </row>
    <row r="699" spans="1:18" ht="12.75" customHeight="1" x14ac:dyDescent="0.25">
      <c r="A699" s="59" t="s">
        <v>57</v>
      </c>
      <c r="B699" s="57" t="s">
        <v>18</v>
      </c>
      <c r="C699" s="265" t="s">
        <v>506</v>
      </c>
      <c r="D699" s="406"/>
      <c r="E699" s="426" t="s">
        <v>507</v>
      </c>
      <c r="F699" s="280"/>
      <c r="G699" s="281"/>
      <c r="H699" s="32">
        <v>7</v>
      </c>
      <c r="I699" s="91"/>
      <c r="J699" s="34"/>
      <c r="K699" s="37"/>
      <c r="L699" s="33"/>
      <c r="M699" s="297"/>
      <c r="N699" s="298"/>
      <c r="O699" s="85"/>
      <c r="P699" s="32"/>
      <c r="Q699" s="34"/>
      <c r="R699" s="97"/>
    </row>
    <row r="700" spans="1:18" ht="12.75" customHeight="1" x14ac:dyDescent="0.25">
      <c r="A700" s="59" t="s">
        <v>57</v>
      </c>
      <c r="B700" s="57" t="s">
        <v>18</v>
      </c>
      <c r="C700" s="265" t="s">
        <v>508</v>
      </c>
      <c r="D700" s="406"/>
      <c r="E700" s="426" t="s">
        <v>509</v>
      </c>
      <c r="F700" s="280"/>
      <c r="G700" s="281"/>
      <c r="H700" s="32">
        <v>7</v>
      </c>
      <c r="I700" s="91"/>
      <c r="J700" s="34"/>
      <c r="K700" s="37"/>
      <c r="L700" s="33"/>
      <c r="M700" s="297"/>
      <c r="N700" s="298"/>
      <c r="O700" s="85"/>
      <c r="P700" s="32"/>
      <c r="Q700" s="34"/>
      <c r="R700" s="97"/>
    </row>
    <row r="701" spans="1:18" ht="12.75" customHeight="1" x14ac:dyDescent="0.25">
      <c r="A701" s="59" t="s">
        <v>57</v>
      </c>
      <c r="B701" s="57" t="s">
        <v>18</v>
      </c>
      <c r="C701" s="265" t="s">
        <v>510</v>
      </c>
      <c r="D701" s="406"/>
      <c r="E701" s="267" t="s">
        <v>511</v>
      </c>
      <c r="F701" s="271"/>
      <c r="G701" s="269"/>
      <c r="H701" s="32">
        <v>7</v>
      </c>
      <c r="I701" s="91"/>
      <c r="J701" s="34"/>
      <c r="K701" s="37"/>
      <c r="L701" s="33"/>
      <c r="M701" s="297"/>
      <c r="N701" s="298"/>
      <c r="O701" s="85"/>
      <c r="P701" s="32"/>
      <c r="Q701" s="34"/>
      <c r="R701" s="97"/>
    </row>
    <row r="702" spans="1:18" ht="12.75" customHeight="1" x14ac:dyDescent="0.25">
      <c r="A702" s="59" t="s">
        <v>57</v>
      </c>
      <c r="B702" s="57" t="s">
        <v>28</v>
      </c>
      <c r="C702" s="265" t="s">
        <v>980</v>
      </c>
      <c r="D702" s="266"/>
      <c r="E702" s="267" t="s">
        <v>961</v>
      </c>
      <c r="F702" s="268"/>
      <c r="G702" s="269"/>
      <c r="H702" s="32">
        <v>7</v>
      </c>
      <c r="I702" s="91"/>
      <c r="J702" s="34"/>
      <c r="K702" s="37"/>
      <c r="L702" s="33"/>
      <c r="M702" s="251"/>
      <c r="N702" s="252"/>
      <c r="O702" s="85"/>
      <c r="P702" s="32"/>
      <c r="Q702" s="34"/>
      <c r="R702" s="97"/>
    </row>
    <row r="703" spans="1:18" ht="12.75" customHeight="1" x14ac:dyDescent="0.25">
      <c r="A703" s="59" t="s">
        <v>57</v>
      </c>
      <c r="B703" s="57" t="s">
        <v>18</v>
      </c>
      <c r="C703" s="265" t="s">
        <v>981</v>
      </c>
      <c r="D703" s="266"/>
      <c r="E703" s="267" t="s">
        <v>962</v>
      </c>
      <c r="F703" s="268"/>
      <c r="G703" s="269"/>
      <c r="H703" s="32">
        <v>7</v>
      </c>
      <c r="I703" s="91"/>
      <c r="J703" s="34"/>
      <c r="K703" s="37"/>
      <c r="L703" s="33"/>
      <c r="M703" s="251"/>
      <c r="N703" s="252"/>
      <c r="O703" s="85"/>
      <c r="P703" s="32"/>
      <c r="Q703" s="34"/>
      <c r="R703" s="97"/>
    </row>
    <row r="704" spans="1:18" ht="12.75" customHeight="1" x14ac:dyDescent="0.25">
      <c r="A704" s="59" t="s">
        <v>57</v>
      </c>
      <c r="B704" s="57" t="s">
        <v>18</v>
      </c>
      <c r="C704" s="265" t="s">
        <v>982</v>
      </c>
      <c r="D704" s="266"/>
      <c r="E704" s="267" t="s">
        <v>963</v>
      </c>
      <c r="F704" s="268"/>
      <c r="G704" s="269"/>
      <c r="H704" s="32">
        <v>7</v>
      </c>
      <c r="I704" s="91"/>
      <c r="J704" s="34"/>
      <c r="K704" s="37"/>
      <c r="L704" s="33"/>
      <c r="M704" s="251"/>
      <c r="N704" s="252"/>
      <c r="O704" s="85"/>
      <c r="P704" s="32"/>
      <c r="Q704" s="34"/>
      <c r="R704" s="97"/>
    </row>
    <row r="705" spans="1:18" ht="12.75" customHeight="1" x14ac:dyDescent="0.25">
      <c r="A705" s="59" t="s">
        <v>57</v>
      </c>
      <c r="B705" s="57" t="s">
        <v>28</v>
      </c>
      <c r="C705" s="265" t="s">
        <v>983</v>
      </c>
      <c r="D705" s="266"/>
      <c r="E705" s="267" t="s">
        <v>964</v>
      </c>
      <c r="F705" s="268"/>
      <c r="G705" s="269"/>
      <c r="H705" s="32">
        <v>7</v>
      </c>
      <c r="I705" s="91"/>
      <c r="J705" s="34"/>
      <c r="K705" s="37"/>
      <c r="L705" s="33"/>
      <c r="M705" s="251"/>
      <c r="N705" s="252"/>
      <c r="O705" s="85"/>
      <c r="P705" s="32"/>
      <c r="Q705" s="34"/>
      <c r="R705" s="97"/>
    </row>
    <row r="706" spans="1:18" ht="12.75" customHeight="1" x14ac:dyDescent="0.25">
      <c r="A706" s="59" t="s">
        <v>57</v>
      </c>
      <c r="B706" s="57" t="s">
        <v>18</v>
      </c>
      <c r="C706" s="265" t="s">
        <v>537</v>
      </c>
      <c r="D706" s="266"/>
      <c r="E706" s="267" t="s">
        <v>965</v>
      </c>
      <c r="F706" s="268"/>
      <c r="G706" s="269"/>
      <c r="H706" s="32">
        <v>7</v>
      </c>
      <c r="I706" s="91"/>
      <c r="J706" s="34"/>
      <c r="K706" s="37"/>
      <c r="L706" s="33"/>
      <c r="M706" s="251"/>
      <c r="N706" s="252"/>
      <c r="O706" s="85"/>
      <c r="P706" s="32"/>
      <c r="Q706" s="34"/>
      <c r="R706" s="97"/>
    </row>
    <row r="707" spans="1:18" ht="12.75" customHeight="1" x14ac:dyDescent="0.25">
      <c r="A707" s="59" t="s">
        <v>57</v>
      </c>
      <c r="B707" s="57" t="s">
        <v>28</v>
      </c>
      <c r="C707" s="265" t="s">
        <v>533</v>
      </c>
      <c r="D707" s="266"/>
      <c r="E707" s="267" t="s">
        <v>966</v>
      </c>
      <c r="F707" s="268"/>
      <c r="G707" s="269"/>
      <c r="H707" s="32">
        <v>7</v>
      </c>
      <c r="I707" s="91"/>
      <c r="J707" s="34"/>
      <c r="K707" s="37"/>
      <c r="L707" s="33"/>
      <c r="M707" s="251"/>
      <c r="N707" s="252"/>
      <c r="O707" s="85"/>
      <c r="P707" s="32"/>
      <c r="Q707" s="34"/>
      <c r="R707" s="97"/>
    </row>
    <row r="708" spans="1:18" ht="12.75" customHeight="1" x14ac:dyDescent="0.25">
      <c r="A708" s="59" t="s">
        <v>57</v>
      </c>
      <c r="B708" s="57" t="s">
        <v>28</v>
      </c>
      <c r="C708" s="265" t="s">
        <v>984</v>
      </c>
      <c r="D708" s="266"/>
      <c r="E708" s="267" t="s">
        <v>967</v>
      </c>
      <c r="F708" s="268"/>
      <c r="G708" s="269"/>
      <c r="H708" s="32">
        <v>7</v>
      </c>
      <c r="I708" s="91"/>
      <c r="J708" s="34"/>
      <c r="K708" s="37"/>
      <c r="L708" s="33"/>
      <c r="M708" s="251"/>
      <c r="N708" s="252"/>
      <c r="O708" s="85"/>
      <c r="P708" s="32"/>
      <c r="Q708" s="34"/>
      <c r="R708" s="97"/>
    </row>
    <row r="709" spans="1:18" ht="12.75" customHeight="1" x14ac:dyDescent="0.25">
      <c r="A709" s="59" t="s">
        <v>57</v>
      </c>
      <c r="B709" s="57" t="s">
        <v>18</v>
      </c>
      <c r="C709" s="265" t="s">
        <v>512</v>
      </c>
      <c r="D709" s="406"/>
      <c r="E709" s="267" t="s">
        <v>513</v>
      </c>
      <c r="F709" s="271"/>
      <c r="G709" s="269"/>
      <c r="H709" s="32">
        <v>7</v>
      </c>
      <c r="I709" s="91"/>
      <c r="J709" s="34"/>
      <c r="K709" s="37"/>
      <c r="L709" s="33"/>
      <c r="M709" s="297"/>
      <c r="N709" s="298"/>
      <c r="O709" s="85"/>
      <c r="P709" s="32"/>
      <c r="Q709" s="34"/>
      <c r="R709" s="97"/>
    </row>
    <row r="710" spans="1:18" ht="12.75" hidden="1" customHeight="1" x14ac:dyDescent="0.25">
      <c r="A710" s="59" t="s">
        <v>837</v>
      </c>
      <c r="B710" s="57" t="s">
        <v>18</v>
      </c>
      <c r="C710" s="272" t="s">
        <v>1126</v>
      </c>
      <c r="D710" s="407"/>
      <c r="E710" s="264" t="s">
        <v>1123</v>
      </c>
      <c r="F710" s="261"/>
      <c r="G710" s="262"/>
      <c r="H710" s="32">
        <v>7</v>
      </c>
      <c r="I710" s="91"/>
      <c r="J710" s="34"/>
      <c r="K710" s="37"/>
      <c r="L710" s="33"/>
      <c r="M710" s="253"/>
      <c r="N710" s="254"/>
      <c r="O710" s="85"/>
      <c r="P710" s="32"/>
      <c r="Q710" s="34"/>
      <c r="R710" s="97"/>
    </row>
    <row r="711" spans="1:18" ht="12.75" hidden="1" customHeight="1" x14ac:dyDescent="0.25">
      <c r="A711" s="59" t="s">
        <v>837</v>
      </c>
      <c r="B711" s="57" t="s">
        <v>28</v>
      </c>
      <c r="C711" s="272" t="s">
        <v>514</v>
      </c>
      <c r="D711" s="273"/>
      <c r="E711" s="426" t="s">
        <v>515</v>
      </c>
      <c r="F711" s="280"/>
      <c r="G711" s="281"/>
      <c r="H711" s="32">
        <v>7</v>
      </c>
      <c r="I711" s="91"/>
      <c r="J711" s="34"/>
      <c r="K711" s="37"/>
      <c r="L711" s="33"/>
      <c r="M711" s="297"/>
      <c r="N711" s="298"/>
      <c r="O711" s="85"/>
      <c r="P711" s="32"/>
      <c r="Q711" s="34"/>
      <c r="R711" s="97"/>
    </row>
    <row r="712" spans="1:18" ht="12.75" hidden="1" customHeight="1" x14ac:dyDescent="0.25">
      <c r="A712" s="59" t="s">
        <v>837</v>
      </c>
      <c r="B712" s="57" t="s">
        <v>28</v>
      </c>
      <c r="C712" s="272" t="s">
        <v>516</v>
      </c>
      <c r="D712" s="273"/>
      <c r="E712" s="426" t="s">
        <v>517</v>
      </c>
      <c r="F712" s="280"/>
      <c r="G712" s="281"/>
      <c r="H712" s="32">
        <v>7</v>
      </c>
      <c r="I712" s="91"/>
      <c r="J712" s="34"/>
      <c r="K712" s="37"/>
      <c r="L712" s="33"/>
      <c r="M712" s="297"/>
      <c r="N712" s="298"/>
      <c r="O712" s="85"/>
      <c r="P712" s="32"/>
      <c r="Q712" s="34"/>
      <c r="R712" s="97"/>
    </row>
    <row r="713" spans="1:18" ht="12.75" hidden="1" customHeight="1" x14ac:dyDescent="0.25">
      <c r="A713" s="59" t="s">
        <v>837</v>
      </c>
      <c r="B713" s="57" t="s">
        <v>28</v>
      </c>
      <c r="C713" s="272" t="s">
        <v>518</v>
      </c>
      <c r="D713" s="273"/>
      <c r="E713" s="426" t="s">
        <v>519</v>
      </c>
      <c r="F713" s="280"/>
      <c r="G713" s="281"/>
      <c r="H713" s="32">
        <v>7</v>
      </c>
      <c r="I713" s="91"/>
      <c r="J713" s="34"/>
      <c r="K713" s="37"/>
      <c r="L713" s="33"/>
      <c r="M713" s="297"/>
      <c r="N713" s="298"/>
      <c r="O713" s="85"/>
      <c r="P713" s="32"/>
      <c r="Q713" s="34"/>
      <c r="R713" s="97"/>
    </row>
    <row r="714" spans="1:18" ht="12.75" hidden="1" customHeight="1" x14ac:dyDescent="0.25">
      <c r="A714" s="59" t="s">
        <v>837</v>
      </c>
      <c r="B714" s="57" t="s">
        <v>18</v>
      </c>
      <c r="C714" s="272" t="s">
        <v>520</v>
      </c>
      <c r="D714" s="273"/>
      <c r="E714" s="426" t="s">
        <v>1122</v>
      </c>
      <c r="F714" s="280"/>
      <c r="G714" s="281"/>
      <c r="H714" s="32">
        <v>7</v>
      </c>
      <c r="I714" s="91"/>
      <c r="J714" s="34"/>
      <c r="K714" s="37"/>
      <c r="L714" s="33"/>
      <c r="M714" s="297"/>
      <c r="N714" s="298"/>
      <c r="O714" s="85"/>
      <c r="P714" s="32"/>
      <c r="Q714" s="34"/>
      <c r="R714" s="97"/>
    </row>
    <row r="715" spans="1:18" ht="12.75" hidden="1" customHeight="1" x14ac:dyDescent="0.25">
      <c r="A715" s="59" t="s">
        <v>837</v>
      </c>
      <c r="B715" s="57" t="s">
        <v>28</v>
      </c>
      <c r="C715" s="272" t="s">
        <v>1127</v>
      </c>
      <c r="D715" s="407"/>
      <c r="E715" s="255" t="s">
        <v>1124</v>
      </c>
      <c r="F715" s="256"/>
      <c r="G715" s="257"/>
      <c r="H715" s="32">
        <v>7</v>
      </c>
      <c r="I715" s="91"/>
      <c r="J715" s="34"/>
      <c r="K715" s="37"/>
      <c r="L715" s="33"/>
      <c r="M715" s="253"/>
      <c r="N715" s="254"/>
      <c r="O715" s="85"/>
      <c r="P715" s="32"/>
      <c r="Q715" s="34"/>
      <c r="R715" s="97"/>
    </row>
    <row r="716" spans="1:18" ht="12.75" hidden="1" customHeight="1" x14ac:dyDescent="0.25">
      <c r="A716" s="59" t="s">
        <v>837</v>
      </c>
      <c r="B716" s="57" t="s">
        <v>18</v>
      </c>
      <c r="C716" s="272" t="s">
        <v>1128</v>
      </c>
      <c r="D716" s="407"/>
      <c r="E716" s="255" t="s">
        <v>1125</v>
      </c>
      <c r="F716" s="256"/>
      <c r="G716" s="257"/>
      <c r="H716" s="32">
        <v>7</v>
      </c>
      <c r="I716" s="91"/>
      <c r="J716" s="34"/>
      <c r="K716" s="37"/>
      <c r="L716" s="33"/>
      <c r="M716" s="253"/>
      <c r="N716" s="254"/>
      <c r="O716" s="85"/>
      <c r="P716" s="32"/>
      <c r="Q716" s="34"/>
      <c r="R716" s="97"/>
    </row>
    <row r="717" spans="1:18" ht="12.75" hidden="1" customHeight="1" x14ac:dyDescent="0.25">
      <c r="A717" s="59" t="s">
        <v>837</v>
      </c>
      <c r="B717" s="57" t="s">
        <v>18</v>
      </c>
      <c r="C717" s="272" t="s">
        <v>521</v>
      </c>
      <c r="D717" s="273"/>
      <c r="E717" s="426" t="s">
        <v>522</v>
      </c>
      <c r="F717" s="280"/>
      <c r="G717" s="281"/>
      <c r="H717" s="32">
        <v>7</v>
      </c>
      <c r="I717" s="91"/>
      <c r="J717" s="34"/>
      <c r="K717" s="37"/>
      <c r="L717" s="33"/>
      <c r="M717" s="297"/>
      <c r="N717" s="298"/>
      <c r="O717" s="85"/>
      <c r="P717" s="32"/>
      <c r="Q717" s="34"/>
      <c r="R717" s="97"/>
    </row>
    <row r="718" spans="1:18" ht="12.75" hidden="1" customHeight="1" x14ac:dyDescent="0.25">
      <c r="A718" s="59" t="s">
        <v>66</v>
      </c>
      <c r="B718" s="57" t="s">
        <v>18</v>
      </c>
      <c r="C718" s="272" t="s">
        <v>490</v>
      </c>
      <c r="D718" s="273"/>
      <c r="E718" s="426" t="s">
        <v>491</v>
      </c>
      <c r="F718" s="280"/>
      <c r="G718" s="281"/>
      <c r="H718" s="32">
        <v>7</v>
      </c>
      <c r="I718" s="91"/>
      <c r="J718" s="34"/>
      <c r="K718" s="37"/>
      <c r="L718" s="33"/>
      <c r="M718" s="297"/>
      <c r="N718" s="298"/>
      <c r="O718" s="85"/>
      <c r="P718" s="32"/>
      <c r="Q718" s="34"/>
      <c r="R718" s="97"/>
    </row>
    <row r="719" spans="1:18" ht="12.75" hidden="1" customHeight="1" x14ac:dyDescent="0.25">
      <c r="A719" s="59" t="s">
        <v>66</v>
      </c>
      <c r="B719" s="57" t="s">
        <v>18</v>
      </c>
      <c r="C719" s="272" t="s">
        <v>492</v>
      </c>
      <c r="D719" s="273"/>
      <c r="E719" s="426" t="s">
        <v>493</v>
      </c>
      <c r="F719" s="280"/>
      <c r="G719" s="281"/>
      <c r="H719" s="32">
        <v>7</v>
      </c>
      <c r="I719" s="91"/>
      <c r="J719" s="34"/>
      <c r="K719" s="37"/>
      <c r="L719" s="33"/>
      <c r="M719" s="297"/>
      <c r="N719" s="298"/>
      <c r="O719" s="85"/>
      <c r="P719" s="32"/>
      <c r="Q719" s="34"/>
      <c r="R719" s="97"/>
    </row>
    <row r="720" spans="1:18" ht="12.75" hidden="1" customHeight="1" x14ac:dyDescent="0.25">
      <c r="A720" s="59" t="s">
        <v>66</v>
      </c>
      <c r="B720" s="57" t="s">
        <v>28</v>
      </c>
      <c r="C720" s="272" t="s">
        <v>549</v>
      </c>
      <c r="D720" s="407"/>
      <c r="E720" s="255" t="s">
        <v>1130</v>
      </c>
      <c r="F720" s="256"/>
      <c r="G720" s="257"/>
      <c r="H720" s="32">
        <v>7</v>
      </c>
      <c r="I720" s="91"/>
      <c r="J720" s="34"/>
      <c r="K720" s="37"/>
      <c r="L720" s="33"/>
      <c r="M720" s="253"/>
      <c r="N720" s="254"/>
      <c r="O720" s="85"/>
      <c r="P720" s="32"/>
      <c r="Q720" s="34"/>
      <c r="R720" s="97"/>
    </row>
    <row r="721" spans="1:18" ht="12.75" hidden="1" customHeight="1" x14ac:dyDescent="0.25">
      <c r="A721" s="59" t="s">
        <v>66</v>
      </c>
      <c r="B721" s="57" t="s">
        <v>28</v>
      </c>
      <c r="C721" s="272" t="s">
        <v>500</v>
      </c>
      <c r="D721" s="273"/>
      <c r="E721" s="426" t="s">
        <v>501</v>
      </c>
      <c r="F721" s="280"/>
      <c r="G721" s="281"/>
      <c r="H721" s="32">
        <v>7</v>
      </c>
      <c r="I721" s="91"/>
      <c r="J721" s="34"/>
      <c r="K721" s="37"/>
      <c r="L721" s="33"/>
      <c r="M721" s="297"/>
      <c r="N721" s="298"/>
      <c r="O721" s="85"/>
      <c r="P721" s="32"/>
      <c r="Q721" s="34"/>
      <c r="R721" s="97"/>
    </row>
    <row r="722" spans="1:18" ht="12.75" hidden="1" customHeight="1" x14ac:dyDescent="0.25">
      <c r="A722" s="59" t="s">
        <v>66</v>
      </c>
      <c r="B722" s="57" t="s">
        <v>18</v>
      </c>
      <c r="C722" s="272" t="s">
        <v>508</v>
      </c>
      <c r="D722" s="273"/>
      <c r="E722" s="426" t="s">
        <v>509</v>
      </c>
      <c r="F722" s="280"/>
      <c r="G722" s="281"/>
      <c r="H722" s="32">
        <v>7</v>
      </c>
      <c r="I722" s="91"/>
      <c r="J722" s="34"/>
      <c r="K722" s="37"/>
      <c r="L722" s="33"/>
      <c r="M722" s="297"/>
      <c r="N722" s="298"/>
      <c r="O722" s="85"/>
      <c r="P722" s="32"/>
      <c r="Q722" s="34"/>
      <c r="R722" s="97"/>
    </row>
    <row r="723" spans="1:18" ht="12.75" hidden="1" customHeight="1" x14ac:dyDescent="0.25">
      <c r="A723" s="59" t="s">
        <v>66</v>
      </c>
      <c r="B723" s="57" t="s">
        <v>18</v>
      </c>
      <c r="C723" s="272" t="s">
        <v>520</v>
      </c>
      <c r="D723" s="273"/>
      <c r="E723" s="426" t="s">
        <v>1122</v>
      </c>
      <c r="F723" s="280"/>
      <c r="G723" s="281"/>
      <c r="H723" s="32">
        <v>7</v>
      </c>
      <c r="I723" s="91"/>
      <c r="J723" s="34"/>
      <c r="K723" s="37"/>
      <c r="L723" s="33"/>
      <c r="M723" s="297"/>
      <c r="N723" s="298"/>
      <c r="O723" s="85"/>
      <c r="P723" s="32"/>
      <c r="Q723" s="34"/>
      <c r="R723" s="97"/>
    </row>
    <row r="724" spans="1:18" ht="12.75" hidden="1" customHeight="1" x14ac:dyDescent="0.25">
      <c r="A724" s="59" t="s">
        <v>66</v>
      </c>
      <c r="B724" s="57" t="s">
        <v>28</v>
      </c>
      <c r="C724" s="272" t="s">
        <v>523</v>
      </c>
      <c r="D724" s="273"/>
      <c r="E724" s="426" t="s">
        <v>524</v>
      </c>
      <c r="F724" s="280"/>
      <c r="G724" s="281"/>
      <c r="H724" s="32">
        <v>7</v>
      </c>
      <c r="I724" s="91"/>
      <c r="J724" s="34"/>
      <c r="K724" s="37"/>
      <c r="L724" s="33"/>
      <c r="M724" s="297"/>
      <c r="N724" s="298"/>
      <c r="O724" s="85"/>
      <c r="P724" s="32"/>
      <c r="Q724" s="34"/>
      <c r="R724" s="97"/>
    </row>
    <row r="725" spans="1:18" ht="12.75" hidden="1" customHeight="1" x14ac:dyDescent="0.25">
      <c r="A725" s="59" t="s">
        <v>66</v>
      </c>
      <c r="B725" s="57" t="s">
        <v>18</v>
      </c>
      <c r="C725" s="272" t="s">
        <v>525</v>
      </c>
      <c r="D725" s="273"/>
      <c r="E725" s="426" t="s">
        <v>526</v>
      </c>
      <c r="F725" s="280"/>
      <c r="G725" s="281"/>
      <c r="H725" s="32">
        <v>7</v>
      </c>
      <c r="I725" s="91"/>
      <c r="J725" s="34"/>
      <c r="K725" s="37"/>
      <c r="L725" s="33"/>
      <c r="M725" s="297"/>
      <c r="N725" s="298"/>
      <c r="O725" s="85"/>
      <c r="P725" s="32"/>
      <c r="Q725" s="34"/>
      <c r="R725" s="97"/>
    </row>
    <row r="726" spans="1:18" ht="12.75" hidden="1" customHeight="1" x14ac:dyDescent="0.25">
      <c r="A726" s="59" t="s">
        <v>66</v>
      </c>
      <c r="B726" s="57" t="s">
        <v>18</v>
      </c>
      <c r="C726" s="272" t="s">
        <v>527</v>
      </c>
      <c r="D726" s="273"/>
      <c r="E726" s="426" t="s">
        <v>528</v>
      </c>
      <c r="F726" s="280"/>
      <c r="G726" s="281"/>
      <c r="H726" s="32">
        <v>7</v>
      </c>
      <c r="I726" s="91"/>
      <c r="J726" s="34"/>
      <c r="K726" s="37"/>
      <c r="L726" s="33"/>
      <c r="M726" s="297"/>
      <c r="N726" s="298"/>
      <c r="O726" s="85"/>
      <c r="P726" s="32"/>
      <c r="Q726" s="34"/>
      <c r="R726" s="97"/>
    </row>
    <row r="727" spans="1:18" ht="12.75" hidden="1" customHeight="1" x14ac:dyDescent="0.25">
      <c r="A727" s="59" t="s">
        <v>66</v>
      </c>
      <c r="B727" s="57" t="s">
        <v>28</v>
      </c>
      <c r="C727" s="272" t="s">
        <v>1132</v>
      </c>
      <c r="D727" s="407"/>
      <c r="E727" s="426" t="s">
        <v>1131</v>
      </c>
      <c r="F727" s="280"/>
      <c r="G727" s="281"/>
      <c r="H727" s="32">
        <v>7</v>
      </c>
      <c r="I727" s="91"/>
      <c r="J727" s="34"/>
      <c r="K727" s="37"/>
      <c r="L727" s="33"/>
      <c r="M727" s="253"/>
      <c r="N727" s="254"/>
      <c r="O727" s="85"/>
      <c r="P727" s="32"/>
      <c r="Q727" s="34"/>
      <c r="R727" s="97"/>
    </row>
    <row r="728" spans="1:18" ht="12.75" hidden="1" customHeight="1" x14ac:dyDescent="0.25">
      <c r="A728" s="59" t="s">
        <v>66</v>
      </c>
      <c r="B728" s="57" t="s">
        <v>18</v>
      </c>
      <c r="C728" s="272" t="s">
        <v>529</v>
      </c>
      <c r="D728" s="273"/>
      <c r="E728" s="426" t="s">
        <v>530</v>
      </c>
      <c r="F728" s="280"/>
      <c r="G728" s="281"/>
      <c r="H728" s="32">
        <v>7</v>
      </c>
      <c r="I728" s="91"/>
      <c r="J728" s="34"/>
      <c r="K728" s="37"/>
      <c r="L728" s="33"/>
      <c r="M728" s="297"/>
      <c r="N728" s="298"/>
      <c r="O728" s="85"/>
      <c r="P728" s="32"/>
      <c r="Q728" s="34"/>
      <c r="R728" s="97"/>
    </row>
    <row r="729" spans="1:18" ht="12.75" hidden="1" customHeight="1" x14ac:dyDescent="0.25">
      <c r="A729" s="59" t="s">
        <v>66</v>
      </c>
      <c r="B729" s="57" t="s">
        <v>28</v>
      </c>
      <c r="C729" s="272" t="s">
        <v>531</v>
      </c>
      <c r="D729" s="273"/>
      <c r="E729" s="426" t="s">
        <v>532</v>
      </c>
      <c r="F729" s="280"/>
      <c r="G729" s="281"/>
      <c r="H729" s="32">
        <v>7</v>
      </c>
      <c r="I729" s="91"/>
      <c r="J729" s="34"/>
      <c r="K729" s="37"/>
      <c r="L729" s="33"/>
      <c r="M729" s="297"/>
      <c r="N729" s="298"/>
      <c r="O729" s="85"/>
      <c r="P729" s="32"/>
      <c r="Q729" s="34"/>
      <c r="R729" s="97"/>
    </row>
    <row r="730" spans="1:18" ht="12.75" hidden="1" customHeight="1" x14ac:dyDescent="0.25">
      <c r="A730" s="59" t="s">
        <v>67</v>
      </c>
      <c r="B730" s="57" t="s">
        <v>18</v>
      </c>
      <c r="C730" s="272" t="s">
        <v>492</v>
      </c>
      <c r="D730" s="273"/>
      <c r="E730" s="426" t="s">
        <v>493</v>
      </c>
      <c r="F730" s="280"/>
      <c r="G730" s="281"/>
      <c r="H730" s="32">
        <v>7</v>
      </c>
      <c r="I730" s="91"/>
      <c r="J730" s="34"/>
      <c r="K730" s="37"/>
      <c r="L730" s="33"/>
      <c r="M730" s="297"/>
      <c r="N730" s="298"/>
      <c r="O730" s="85"/>
      <c r="P730" s="32"/>
      <c r="Q730" s="34"/>
      <c r="R730" s="97"/>
    </row>
    <row r="731" spans="1:18" ht="12.75" hidden="1" customHeight="1" x14ac:dyDescent="0.25">
      <c r="A731" s="59" t="s">
        <v>67</v>
      </c>
      <c r="B731" s="57" t="s">
        <v>18</v>
      </c>
      <c r="C731" s="272" t="s">
        <v>490</v>
      </c>
      <c r="D731" s="273"/>
      <c r="E731" s="426" t="s">
        <v>491</v>
      </c>
      <c r="F731" s="280"/>
      <c r="G731" s="281"/>
      <c r="H731" s="32">
        <v>7</v>
      </c>
      <c r="I731" s="91"/>
      <c r="J731" s="34"/>
      <c r="K731" s="37"/>
      <c r="L731" s="33"/>
      <c r="M731" s="297"/>
      <c r="N731" s="298"/>
      <c r="O731" s="85"/>
      <c r="P731" s="32"/>
      <c r="Q731" s="34"/>
      <c r="R731" s="97"/>
    </row>
    <row r="732" spans="1:18" ht="12.75" hidden="1" customHeight="1" x14ac:dyDescent="0.25">
      <c r="A732" s="59" t="s">
        <v>67</v>
      </c>
      <c r="B732" s="57" t="s">
        <v>28</v>
      </c>
      <c r="C732" s="272" t="s">
        <v>488</v>
      </c>
      <c r="D732" s="273"/>
      <c r="E732" s="426" t="s">
        <v>489</v>
      </c>
      <c r="F732" s="280"/>
      <c r="G732" s="281"/>
      <c r="H732" s="32">
        <v>7</v>
      </c>
      <c r="I732" s="91"/>
      <c r="J732" s="34"/>
      <c r="K732" s="37"/>
      <c r="L732" s="33"/>
      <c r="M732" s="297"/>
      <c r="N732" s="298"/>
      <c r="O732" s="85"/>
      <c r="P732" s="32"/>
      <c r="Q732" s="34"/>
      <c r="R732" s="97"/>
    </row>
    <row r="733" spans="1:18" ht="12.75" hidden="1" customHeight="1" x14ac:dyDescent="0.25">
      <c r="A733" s="59" t="s">
        <v>67</v>
      </c>
      <c r="B733" s="57" t="s">
        <v>28</v>
      </c>
      <c r="C733" s="272" t="s">
        <v>496</v>
      </c>
      <c r="D733" s="273"/>
      <c r="E733" s="426" t="s">
        <v>497</v>
      </c>
      <c r="F733" s="280"/>
      <c r="G733" s="281"/>
      <c r="H733" s="32">
        <v>7</v>
      </c>
      <c r="I733" s="91"/>
      <c r="J733" s="34"/>
      <c r="K733" s="37"/>
      <c r="L733" s="33"/>
      <c r="M733" s="297"/>
      <c r="N733" s="298"/>
      <c r="O733" s="85"/>
      <c r="P733" s="32"/>
      <c r="Q733" s="34"/>
      <c r="R733" s="97"/>
    </row>
    <row r="734" spans="1:18" ht="12.75" hidden="1" customHeight="1" x14ac:dyDescent="0.25">
      <c r="A734" s="59" t="s">
        <v>67</v>
      </c>
      <c r="B734" s="57" t="s">
        <v>28</v>
      </c>
      <c r="C734" s="272" t="s">
        <v>533</v>
      </c>
      <c r="D734" s="273"/>
      <c r="E734" s="426" t="s">
        <v>534</v>
      </c>
      <c r="F734" s="280"/>
      <c r="G734" s="281"/>
      <c r="H734" s="32">
        <v>7</v>
      </c>
      <c r="I734" s="91"/>
      <c r="J734" s="34"/>
      <c r="K734" s="37"/>
      <c r="L734" s="33"/>
      <c r="M734" s="297"/>
      <c r="N734" s="298"/>
      <c r="O734" s="85"/>
      <c r="P734" s="32"/>
      <c r="Q734" s="34"/>
      <c r="R734" s="97"/>
    </row>
    <row r="735" spans="1:18" ht="12.75" hidden="1" customHeight="1" x14ac:dyDescent="0.25">
      <c r="A735" s="59" t="s">
        <v>67</v>
      </c>
      <c r="B735" s="57" t="s">
        <v>28</v>
      </c>
      <c r="C735" s="272" t="s">
        <v>535</v>
      </c>
      <c r="D735" s="273"/>
      <c r="E735" s="426" t="s">
        <v>536</v>
      </c>
      <c r="F735" s="280"/>
      <c r="G735" s="281"/>
      <c r="H735" s="32">
        <v>7</v>
      </c>
      <c r="I735" s="91"/>
      <c r="J735" s="34"/>
      <c r="K735" s="37"/>
      <c r="L735" s="33"/>
      <c r="M735" s="297"/>
      <c r="N735" s="298"/>
      <c r="O735" s="85"/>
      <c r="P735" s="32"/>
      <c r="Q735" s="34"/>
      <c r="R735" s="97"/>
    </row>
    <row r="736" spans="1:18" ht="12.75" hidden="1" customHeight="1" x14ac:dyDescent="0.25">
      <c r="A736" s="59" t="s">
        <v>67</v>
      </c>
      <c r="B736" s="57" t="s">
        <v>28</v>
      </c>
      <c r="C736" s="272" t="s">
        <v>537</v>
      </c>
      <c r="D736" s="273"/>
      <c r="E736" s="426" t="s">
        <v>538</v>
      </c>
      <c r="F736" s="280"/>
      <c r="G736" s="281"/>
      <c r="H736" s="32">
        <v>7</v>
      </c>
      <c r="I736" s="91"/>
      <c r="J736" s="34"/>
      <c r="K736" s="37"/>
      <c r="L736" s="33"/>
      <c r="M736" s="297"/>
      <c r="N736" s="298"/>
      <c r="O736" s="85"/>
      <c r="P736" s="32"/>
      <c r="Q736" s="34"/>
      <c r="R736" s="97"/>
    </row>
    <row r="737" spans="1:18" ht="12.75" hidden="1" customHeight="1" x14ac:dyDescent="0.25">
      <c r="A737" s="59" t="s">
        <v>67</v>
      </c>
      <c r="B737" s="57" t="s">
        <v>18</v>
      </c>
      <c r="C737" s="272" t="s">
        <v>506</v>
      </c>
      <c r="D737" s="273"/>
      <c r="E737" s="426" t="s">
        <v>507</v>
      </c>
      <c r="F737" s="280"/>
      <c r="G737" s="281"/>
      <c r="H737" s="32">
        <v>7</v>
      </c>
      <c r="I737" s="91"/>
      <c r="J737" s="34"/>
      <c r="K737" s="37"/>
      <c r="L737" s="33"/>
      <c r="M737" s="297"/>
      <c r="N737" s="298"/>
      <c r="O737" s="85"/>
      <c r="P737" s="32"/>
      <c r="Q737" s="34"/>
      <c r="R737" s="97"/>
    </row>
    <row r="738" spans="1:18" ht="12.75" hidden="1" customHeight="1" x14ac:dyDescent="0.25">
      <c r="A738" s="59" t="s">
        <v>67</v>
      </c>
      <c r="B738" s="57" t="s">
        <v>18</v>
      </c>
      <c r="C738" s="272" t="s">
        <v>539</v>
      </c>
      <c r="D738" s="273"/>
      <c r="E738" s="426" t="s">
        <v>540</v>
      </c>
      <c r="F738" s="280"/>
      <c r="G738" s="281"/>
      <c r="H738" s="32">
        <v>7</v>
      </c>
      <c r="I738" s="91"/>
      <c r="J738" s="34"/>
      <c r="K738" s="37"/>
      <c r="L738" s="33"/>
      <c r="M738" s="253"/>
      <c r="N738" s="254"/>
      <c r="O738" s="85"/>
      <c r="P738" s="32"/>
      <c r="Q738" s="34"/>
      <c r="R738" s="97"/>
    </row>
    <row r="739" spans="1:18" ht="12.75" hidden="1" customHeight="1" x14ac:dyDescent="0.25">
      <c r="A739" s="59" t="s">
        <v>67</v>
      </c>
      <c r="B739" s="57" t="s">
        <v>18</v>
      </c>
      <c r="C739" s="272" t="s">
        <v>1139</v>
      </c>
      <c r="D739" s="407"/>
      <c r="E739" s="255" t="s">
        <v>1136</v>
      </c>
      <c r="F739" s="256"/>
      <c r="G739" s="257"/>
      <c r="H739" s="32">
        <v>7</v>
      </c>
      <c r="I739" s="91"/>
      <c r="J739" s="34"/>
      <c r="K739" s="37"/>
      <c r="L739" s="33"/>
      <c r="M739" s="253"/>
      <c r="N739" s="254"/>
      <c r="O739" s="85"/>
      <c r="P739" s="32"/>
      <c r="Q739" s="34"/>
      <c r="R739" s="97"/>
    </row>
    <row r="740" spans="1:18" ht="12.75" hidden="1" customHeight="1" x14ac:dyDescent="0.25">
      <c r="A740" s="59" t="s">
        <v>67</v>
      </c>
      <c r="B740" s="57" t="s">
        <v>28</v>
      </c>
      <c r="C740" s="272" t="s">
        <v>1140</v>
      </c>
      <c r="D740" s="407"/>
      <c r="E740" s="255" t="s">
        <v>1137</v>
      </c>
      <c r="F740" s="256"/>
      <c r="G740" s="257"/>
      <c r="H740" s="32">
        <v>7</v>
      </c>
      <c r="I740" s="91"/>
      <c r="J740" s="34"/>
      <c r="K740" s="37"/>
      <c r="L740" s="33"/>
      <c r="M740" s="253"/>
      <c r="N740" s="254"/>
      <c r="O740" s="85"/>
      <c r="P740" s="32"/>
      <c r="Q740" s="34"/>
      <c r="R740" s="97"/>
    </row>
    <row r="741" spans="1:18" ht="12.75" hidden="1" customHeight="1" x14ac:dyDescent="0.25">
      <c r="A741" s="59" t="s">
        <v>67</v>
      </c>
      <c r="B741" s="57" t="s">
        <v>28</v>
      </c>
      <c r="C741" s="272" t="s">
        <v>1141</v>
      </c>
      <c r="D741" s="273"/>
      <c r="E741" s="426" t="s">
        <v>1138</v>
      </c>
      <c r="F741" s="280"/>
      <c r="G741" s="281"/>
      <c r="H741" s="32">
        <v>7</v>
      </c>
      <c r="I741" s="91"/>
      <c r="J741" s="34"/>
      <c r="K741" s="37"/>
      <c r="L741" s="33"/>
      <c r="M741" s="297"/>
      <c r="N741" s="298"/>
      <c r="O741" s="85"/>
      <c r="P741" s="32"/>
      <c r="Q741" s="34"/>
      <c r="R741" s="97"/>
    </row>
    <row r="742" spans="1:18" ht="12.75" hidden="1" customHeight="1" x14ac:dyDescent="0.25">
      <c r="A742" s="59" t="s">
        <v>68</v>
      </c>
      <c r="B742" s="57" t="s">
        <v>28</v>
      </c>
      <c r="C742" s="272" t="s">
        <v>537</v>
      </c>
      <c r="D742" s="273"/>
      <c r="E742" s="426" t="s">
        <v>538</v>
      </c>
      <c r="F742" s="280"/>
      <c r="G742" s="281"/>
      <c r="H742" s="32">
        <v>7</v>
      </c>
      <c r="I742" s="91"/>
      <c r="J742" s="34"/>
      <c r="K742" s="37"/>
      <c r="L742" s="33"/>
      <c r="M742" s="297"/>
      <c r="N742" s="298"/>
      <c r="O742" s="85"/>
      <c r="P742" s="32"/>
      <c r="Q742" s="34"/>
      <c r="R742" s="97"/>
    </row>
    <row r="743" spans="1:18" ht="12.75" hidden="1" customHeight="1" x14ac:dyDescent="0.25">
      <c r="A743" s="59" t="s">
        <v>68</v>
      </c>
      <c r="B743" s="57" t="s">
        <v>28</v>
      </c>
      <c r="C743" s="272" t="s">
        <v>535</v>
      </c>
      <c r="D743" s="273"/>
      <c r="E743" s="426" t="s">
        <v>536</v>
      </c>
      <c r="F743" s="280"/>
      <c r="G743" s="281"/>
      <c r="H743" s="32">
        <v>7</v>
      </c>
      <c r="I743" s="91"/>
      <c r="J743" s="34"/>
      <c r="K743" s="37"/>
      <c r="L743" s="33"/>
      <c r="M743" s="297"/>
      <c r="N743" s="298"/>
      <c r="O743" s="85"/>
      <c r="P743" s="32"/>
      <c r="Q743" s="34"/>
      <c r="R743" s="97"/>
    </row>
    <row r="744" spans="1:18" ht="12.75" hidden="1" customHeight="1" x14ac:dyDescent="0.25">
      <c r="A744" s="59" t="s">
        <v>68</v>
      </c>
      <c r="B744" s="57" t="s">
        <v>28</v>
      </c>
      <c r="C744" s="272" t="s">
        <v>533</v>
      </c>
      <c r="D744" s="273"/>
      <c r="E744" s="426" t="s">
        <v>534</v>
      </c>
      <c r="F744" s="280"/>
      <c r="G744" s="281"/>
      <c r="H744" s="32">
        <v>7</v>
      </c>
      <c r="I744" s="91"/>
      <c r="J744" s="34"/>
      <c r="K744" s="37"/>
      <c r="L744" s="33"/>
      <c r="M744" s="297"/>
      <c r="N744" s="298"/>
      <c r="O744" s="85"/>
      <c r="P744" s="32"/>
      <c r="Q744" s="34"/>
      <c r="R744" s="97"/>
    </row>
    <row r="745" spans="1:18" ht="12.75" hidden="1" customHeight="1" x14ac:dyDescent="0.25">
      <c r="A745" s="59" t="s">
        <v>68</v>
      </c>
      <c r="B745" s="57" t="s">
        <v>18</v>
      </c>
      <c r="C745" s="479" t="s">
        <v>541</v>
      </c>
      <c r="D745" s="480"/>
      <c r="E745" s="255" t="s">
        <v>542</v>
      </c>
      <c r="F745" s="256"/>
      <c r="G745" s="257"/>
      <c r="H745" s="32">
        <v>7</v>
      </c>
      <c r="I745" s="91"/>
      <c r="J745" s="34"/>
      <c r="K745" s="37"/>
      <c r="L745" s="33"/>
      <c r="M745" s="253"/>
      <c r="N745" s="254"/>
      <c r="O745" s="85"/>
      <c r="P745" s="32"/>
      <c r="Q745" s="34"/>
      <c r="R745" s="97"/>
    </row>
    <row r="746" spans="1:18" ht="12.75" hidden="1" customHeight="1" x14ac:dyDescent="0.25">
      <c r="A746" s="59" t="s">
        <v>68</v>
      </c>
      <c r="B746" s="57" t="s">
        <v>18</v>
      </c>
      <c r="C746" s="479" t="s">
        <v>543</v>
      </c>
      <c r="D746" s="480"/>
      <c r="E746" s="255" t="s">
        <v>1152</v>
      </c>
      <c r="F746" s="256"/>
      <c r="G746" s="257"/>
      <c r="H746" s="32">
        <v>7</v>
      </c>
      <c r="I746" s="91"/>
      <c r="J746" s="34"/>
      <c r="K746" s="37"/>
      <c r="L746" s="33"/>
      <c r="M746" s="253"/>
      <c r="N746" s="254"/>
      <c r="O746" s="85"/>
      <c r="P746" s="32"/>
      <c r="Q746" s="34"/>
      <c r="R746" s="97"/>
    </row>
    <row r="747" spans="1:18" ht="12.75" hidden="1" customHeight="1" x14ac:dyDescent="0.25">
      <c r="A747" s="59" t="s">
        <v>68</v>
      </c>
      <c r="B747" s="57" t="s">
        <v>18</v>
      </c>
      <c r="C747" s="272" t="s">
        <v>492</v>
      </c>
      <c r="D747" s="273"/>
      <c r="E747" s="426" t="s">
        <v>493</v>
      </c>
      <c r="F747" s="280"/>
      <c r="G747" s="281"/>
      <c r="H747" s="32">
        <v>7</v>
      </c>
      <c r="I747" s="91"/>
      <c r="J747" s="34"/>
      <c r="K747" s="37"/>
      <c r="L747" s="33"/>
      <c r="M747" s="297"/>
      <c r="N747" s="298"/>
      <c r="O747" s="85"/>
      <c r="P747" s="32"/>
      <c r="Q747" s="34"/>
      <c r="R747" s="97"/>
    </row>
    <row r="748" spans="1:18" ht="12.75" hidden="1" customHeight="1" x14ac:dyDescent="0.25">
      <c r="A748" s="59" t="s">
        <v>68</v>
      </c>
      <c r="B748" s="57" t="s">
        <v>18</v>
      </c>
      <c r="C748" s="272" t="s">
        <v>490</v>
      </c>
      <c r="D748" s="273"/>
      <c r="E748" s="426" t="s">
        <v>491</v>
      </c>
      <c r="F748" s="280"/>
      <c r="G748" s="281"/>
      <c r="H748" s="32">
        <v>7</v>
      </c>
      <c r="I748" s="91"/>
      <c r="J748" s="34"/>
      <c r="K748" s="37"/>
      <c r="L748" s="33"/>
      <c r="M748" s="297"/>
      <c r="N748" s="298"/>
      <c r="O748" s="85"/>
      <c r="P748" s="32"/>
      <c r="Q748" s="34"/>
      <c r="R748" s="97"/>
    </row>
    <row r="749" spans="1:18" ht="12.75" hidden="1" customHeight="1" x14ac:dyDescent="0.25">
      <c r="A749" s="59" t="s">
        <v>68</v>
      </c>
      <c r="B749" s="57" t="s">
        <v>28</v>
      </c>
      <c r="C749" s="272" t="s">
        <v>488</v>
      </c>
      <c r="D749" s="273"/>
      <c r="E749" s="426" t="s">
        <v>489</v>
      </c>
      <c r="F749" s="280"/>
      <c r="G749" s="281"/>
      <c r="H749" s="32">
        <v>7</v>
      </c>
      <c r="I749" s="91"/>
      <c r="J749" s="34"/>
      <c r="K749" s="37"/>
      <c r="L749" s="33"/>
      <c r="M749" s="297"/>
      <c r="N749" s="298"/>
      <c r="O749" s="85"/>
      <c r="P749" s="32"/>
      <c r="Q749" s="34"/>
      <c r="R749" s="97"/>
    </row>
    <row r="750" spans="1:18" ht="12.75" hidden="1" customHeight="1" x14ac:dyDescent="0.25">
      <c r="A750" s="59" t="s">
        <v>68</v>
      </c>
      <c r="B750" s="57" t="s">
        <v>28</v>
      </c>
      <c r="C750" s="272" t="s">
        <v>546</v>
      </c>
      <c r="D750" s="407"/>
      <c r="E750" s="255" t="s">
        <v>547</v>
      </c>
      <c r="F750" s="256"/>
      <c r="G750" s="257"/>
      <c r="H750" s="32">
        <v>7</v>
      </c>
      <c r="I750" s="91"/>
      <c r="J750" s="34"/>
      <c r="K750" s="37"/>
      <c r="L750" s="33"/>
      <c r="M750" s="253"/>
      <c r="N750" s="254"/>
      <c r="O750" s="85"/>
      <c r="P750" s="32"/>
      <c r="Q750" s="34"/>
      <c r="R750" s="97"/>
    </row>
    <row r="751" spans="1:18" ht="12.75" hidden="1" customHeight="1" x14ac:dyDescent="0.25">
      <c r="A751" s="59" t="s">
        <v>68</v>
      </c>
      <c r="B751" s="57" t="s">
        <v>28</v>
      </c>
      <c r="C751" s="272" t="s">
        <v>544</v>
      </c>
      <c r="D751" s="407"/>
      <c r="E751" s="255" t="s">
        <v>545</v>
      </c>
      <c r="F751" s="256"/>
      <c r="G751" s="257"/>
      <c r="H751" s="32">
        <v>7</v>
      </c>
      <c r="I751" s="91"/>
      <c r="J751" s="34"/>
      <c r="K751" s="37"/>
      <c r="L751" s="33"/>
      <c r="M751" s="253"/>
      <c r="N751" s="254"/>
      <c r="O751" s="85"/>
      <c r="P751" s="32"/>
      <c r="Q751" s="34"/>
      <c r="R751" s="97"/>
    </row>
    <row r="752" spans="1:18" ht="12.75" hidden="1" customHeight="1" x14ac:dyDescent="0.25">
      <c r="A752" s="59" t="s">
        <v>68</v>
      </c>
      <c r="B752" s="57" t="s">
        <v>28</v>
      </c>
      <c r="C752" s="272" t="s">
        <v>548</v>
      </c>
      <c r="D752" s="407"/>
      <c r="E752" s="255" t="s">
        <v>1147</v>
      </c>
      <c r="F752" s="256"/>
      <c r="G752" s="257"/>
      <c r="H752" s="32">
        <v>7</v>
      </c>
      <c r="I752" s="91"/>
      <c r="J752" s="34"/>
      <c r="K752" s="37"/>
      <c r="L752" s="33"/>
      <c r="M752" s="253"/>
      <c r="N752" s="254"/>
      <c r="O752" s="85"/>
      <c r="P752" s="32"/>
      <c r="Q752" s="34"/>
      <c r="R752" s="97"/>
    </row>
    <row r="753" spans="1:18" ht="12.75" hidden="1" customHeight="1" x14ac:dyDescent="0.25">
      <c r="A753" s="59" t="s">
        <v>68</v>
      </c>
      <c r="B753" s="57" t="s">
        <v>18</v>
      </c>
      <c r="C753" s="272" t="s">
        <v>529</v>
      </c>
      <c r="D753" s="407"/>
      <c r="E753" s="255" t="s">
        <v>1148</v>
      </c>
      <c r="F753" s="256"/>
      <c r="G753" s="257"/>
      <c r="H753" s="32">
        <v>7</v>
      </c>
      <c r="I753" s="91"/>
      <c r="J753" s="34"/>
      <c r="K753" s="37"/>
      <c r="L753" s="33"/>
      <c r="M753" s="253"/>
      <c r="N753" s="254"/>
      <c r="O753" s="85"/>
      <c r="P753" s="32"/>
      <c r="Q753" s="34"/>
      <c r="R753" s="97"/>
    </row>
    <row r="754" spans="1:18" ht="12.75" hidden="1" customHeight="1" x14ac:dyDescent="0.25">
      <c r="A754" s="59" t="s">
        <v>68</v>
      </c>
      <c r="B754" s="57" t="s">
        <v>18</v>
      </c>
      <c r="C754" s="272" t="s">
        <v>539</v>
      </c>
      <c r="D754" s="273"/>
      <c r="E754" s="426" t="s">
        <v>540</v>
      </c>
      <c r="F754" s="280"/>
      <c r="G754" s="281"/>
      <c r="H754" s="32">
        <v>7</v>
      </c>
      <c r="I754" s="91"/>
      <c r="J754" s="34"/>
      <c r="K754" s="37"/>
      <c r="L754" s="33"/>
      <c r="M754" s="297"/>
      <c r="N754" s="298"/>
      <c r="O754" s="85"/>
      <c r="P754" s="32"/>
      <c r="Q754" s="34"/>
      <c r="R754" s="97"/>
    </row>
    <row r="755" spans="1:18" ht="12.75" hidden="1" customHeight="1" x14ac:dyDescent="0.25">
      <c r="A755" s="59" t="s">
        <v>68</v>
      </c>
      <c r="B755" s="57" t="s">
        <v>18</v>
      </c>
      <c r="C755" s="272" t="s">
        <v>525</v>
      </c>
      <c r="D755" s="407"/>
      <c r="E755" s="255" t="s">
        <v>526</v>
      </c>
      <c r="F755" s="256"/>
      <c r="G755" s="257"/>
      <c r="H755" s="32">
        <v>7</v>
      </c>
      <c r="I755" s="91"/>
      <c r="J755" s="34"/>
      <c r="K755" s="37"/>
      <c r="L755" s="33"/>
      <c r="M755" s="253"/>
      <c r="N755" s="254"/>
      <c r="O755" s="85"/>
      <c r="P755" s="32"/>
      <c r="Q755" s="34"/>
      <c r="R755" s="97"/>
    </row>
    <row r="756" spans="1:18" ht="12.75" hidden="1" customHeight="1" x14ac:dyDescent="0.25">
      <c r="A756" s="59" t="s">
        <v>68</v>
      </c>
      <c r="B756" s="57" t="s">
        <v>28</v>
      </c>
      <c r="C756" s="272" t="s">
        <v>549</v>
      </c>
      <c r="D756" s="407"/>
      <c r="E756" s="255" t="s">
        <v>550</v>
      </c>
      <c r="F756" s="256"/>
      <c r="G756" s="257"/>
      <c r="H756" s="32">
        <v>7</v>
      </c>
      <c r="I756" s="91"/>
      <c r="J756" s="34"/>
      <c r="K756" s="37"/>
      <c r="L756" s="33"/>
      <c r="M756" s="253"/>
      <c r="N756" s="254"/>
      <c r="O756" s="85"/>
      <c r="P756" s="32"/>
      <c r="Q756" s="34"/>
      <c r="R756" s="97"/>
    </row>
    <row r="757" spans="1:18" ht="12.75" hidden="1" customHeight="1" x14ac:dyDescent="0.25">
      <c r="A757" s="59" t="s">
        <v>68</v>
      </c>
      <c r="B757" s="57" t="s">
        <v>18</v>
      </c>
      <c r="C757" s="272" t="s">
        <v>527</v>
      </c>
      <c r="D757" s="407"/>
      <c r="E757" s="255" t="s">
        <v>528</v>
      </c>
      <c r="F757" s="256"/>
      <c r="G757" s="257"/>
      <c r="H757" s="32">
        <v>7</v>
      </c>
      <c r="I757" s="91"/>
      <c r="J757" s="34"/>
      <c r="K757" s="37"/>
      <c r="L757" s="33"/>
      <c r="M757" s="253"/>
      <c r="N757" s="254"/>
      <c r="O757" s="85"/>
      <c r="P757" s="32"/>
      <c r="Q757" s="34"/>
      <c r="R757" s="97"/>
    </row>
    <row r="758" spans="1:18" ht="12.75" hidden="1" customHeight="1" x14ac:dyDescent="0.25">
      <c r="A758" s="59" t="s">
        <v>68</v>
      </c>
      <c r="B758" s="57" t="s">
        <v>28</v>
      </c>
      <c r="C758" s="272" t="s">
        <v>379</v>
      </c>
      <c r="D758" s="407"/>
      <c r="E758" s="255" t="s">
        <v>1149</v>
      </c>
      <c r="F758" s="256"/>
      <c r="G758" s="257"/>
      <c r="H758" s="32">
        <v>7</v>
      </c>
      <c r="I758" s="91"/>
      <c r="J758" s="34"/>
      <c r="K758" s="37"/>
      <c r="L758" s="33"/>
      <c r="M758" s="253"/>
      <c r="N758" s="254"/>
      <c r="O758" s="85"/>
      <c r="P758" s="32"/>
      <c r="Q758" s="34"/>
      <c r="R758" s="97"/>
    </row>
    <row r="759" spans="1:18" ht="12.75" hidden="1" customHeight="1" x14ac:dyDescent="0.25">
      <c r="A759" s="59" t="s">
        <v>68</v>
      </c>
      <c r="B759" s="57" t="s">
        <v>18</v>
      </c>
      <c r="C759" s="272" t="s">
        <v>1046</v>
      </c>
      <c r="D759" s="407"/>
      <c r="E759" s="255" t="s">
        <v>1144</v>
      </c>
      <c r="F759" s="256"/>
      <c r="G759" s="257"/>
      <c r="H759" s="32">
        <v>7</v>
      </c>
      <c r="I759" s="91"/>
      <c r="J759" s="34"/>
      <c r="K759" s="37"/>
      <c r="L759" s="33"/>
      <c r="M759" s="253"/>
      <c r="N759" s="254"/>
      <c r="O759" s="85"/>
      <c r="P759" s="32"/>
      <c r="Q759" s="34"/>
      <c r="R759" s="97"/>
    </row>
    <row r="760" spans="1:18" ht="12.75" hidden="1" customHeight="1" x14ac:dyDescent="0.25">
      <c r="A760" s="59" t="s">
        <v>68</v>
      </c>
      <c r="B760" s="57" t="s">
        <v>18</v>
      </c>
      <c r="C760" s="272" t="s">
        <v>506</v>
      </c>
      <c r="D760" s="273"/>
      <c r="E760" s="426" t="s">
        <v>507</v>
      </c>
      <c r="F760" s="280"/>
      <c r="G760" s="281"/>
      <c r="H760" s="32">
        <v>7</v>
      </c>
      <c r="I760" s="91"/>
      <c r="J760" s="34"/>
      <c r="K760" s="37"/>
      <c r="L760" s="33"/>
      <c r="M760" s="297"/>
      <c r="N760" s="298"/>
      <c r="O760" s="85"/>
      <c r="P760" s="32"/>
      <c r="Q760" s="34"/>
      <c r="R760" s="97"/>
    </row>
    <row r="761" spans="1:18" ht="12.75" hidden="1" customHeight="1" x14ac:dyDescent="0.25">
      <c r="A761" s="59" t="s">
        <v>68</v>
      </c>
      <c r="B761" s="57" t="s">
        <v>18</v>
      </c>
      <c r="C761" s="272" t="s">
        <v>1139</v>
      </c>
      <c r="D761" s="407"/>
      <c r="E761" s="255" t="s">
        <v>1136</v>
      </c>
      <c r="F761" s="256"/>
      <c r="G761" s="257"/>
      <c r="H761" s="32">
        <v>7</v>
      </c>
      <c r="I761" s="91"/>
      <c r="J761" s="34"/>
      <c r="K761" s="37"/>
      <c r="L761" s="33"/>
      <c r="M761" s="253"/>
      <c r="N761" s="254"/>
      <c r="O761" s="85"/>
      <c r="P761" s="32"/>
      <c r="Q761" s="34"/>
      <c r="R761" s="97"/>
    </row>
    <row r="762" spans="1:18" ht="12.75" hidden="1" customHeight="1" x14ac:dyDescent="0.25">
      <c r="A762" s="59" t="s">
        <v>68</v>
      </c>
      <c r="B762" s="57" t="s">
        <v>28</v>
      </c>
      <c r="C762" s="272" t="s">
        <v>1153</v>
      </c>
      <c r="D762" s="407"/>
      <c r="E762" s="255" t="s">
        <v>964</v>
      </c>
      <c r="F762" s="256"/>
      <c r="G762" s="257"/>
      <c r="H762" s="32">
        <v>7</v>
      </c>
      <c r="I762" s="91"/>
      <c r="J762" s="34"/>
      <c r="K762" s="37"/>
      <c r="L762" s="33"/>
      <c r="M762" s="253"/>
      <c r="N762" s="254"/>
      <c r="O762" s="85"/>
      <c r="P762" s="32"/>
      <c r="Q762" s="34"/>
      <c r="R762" s="97"/>
    </row>
    <row r="763" spans="1:18" ht="12.75" hidden="1" customHeight="1" x14ac:dyDescent="0.25">
      <c r="A763" s="59" t="s">
        <v>68</v>
      </c>
      <c r="B763" s="57" t="s">
        <v>28</v>
      </c>
      <c r="C763" s="272" t="s">
        <v>1132</v>
      </c>
      <c r="D763" s="407"/>
      <c r="E763" s="255" t="s">
        <v>1131</v>
      </c>
      <c r="F763" s="256"/>
      <c r="G763" s="257"/>
      <c r="H763" s="32">
        <v>7</v>
      </c>
      <c r="I763" s="91"/>
      <c r="J763" s="34"/>
      <c r="K763" s="37"/>
      <c r="L763" s="33"/>
      <c r="M763" s="253"/>
      <c r="N763" s="254"/>
      <c r="O763" s="85"/>
      <c r="P763" s="32"/>
      <c r="Q763" s="34"/>
      <c r="R763" s="97"/>
    </row>
    <row r="764" spans="1:18" ht="12.75" hidden="1" customHeight="1" x14ac:dyDescent="0.25">
      <c r="A764" s="59" t="s">
        <v>68</v>
      </c>
      <c r="B764" s="57" t="s">
        <v>28</v>
      </c>
      <c r="C764" s="272" t="s">
        <v>1154</v>
      </c>
      <c r="D764" s="407"/>
      <c r="E764" s="255" t="s">
        <v>1150</v>
      </c>
      <c r="F764" s="256"/>
      <c r="G764" s="257"/>
      <c r="H764" s="32">
        <v>7</v>
      </c>
      <c r="I764" s="91"/>
      <c r="J764" s="34"/>
      <c r="K764" s="37"/>
      <c r="L764" s="33"/>
      <c r="M764" s="253"/>
      <c r="N764" s="254"/>
      <c r="O764" s="85"/>
      <c r="P764" s="32"/>
      <c r="Q764" s="34"/>
      <c r="R764" s="97"/>
    </row>
    <row r="765" spans="1:18" ht="12.75" hidden="1" customHeight="1" x14ac:dyDescent="0.25">
      <c r="A765" s="59" t="s">
        <v>68</v>
      </c>
      <c r="B765" s="57" t="s">
        <v>18</v>
      </c>
      <c r="C765" s="272" t="s">
        <v>1156</v>
      </c>
      <c r="D765" s="407"/>
      <c r="E765" s="255" t="s">
        <v>1155</v>
      </c>
      <c r="F765" s="256"/>
      <c r="G765" s="257"/>
      <c r="H765" s="32">
        <v>7</v>
      </c>
      <c r="I765" s="91"/>
      <c r="J765" s="34"/>
      <c r="K765" s="37"/>
      <c r="L765" s="33"/>
      <c r="M765" s="253"/>
      <c r="N765" s="254"/>
      <c r="O765" s="85"/>
      <c r="P765" s="32"/>
      <c r="Q765" s="34"/>
      <c r="R765" s="97"/>
    </row>
    <row r="766" spans="1:18" ht="12.75" hidden="1" customHeight="1" x14ac:dyDescent="0.25">
      <c r="A766" s="59" t="s">
        <v>68</v>
      </c>
      <c r="B766" s="57" t="s">
        <v>18</v>
      </c>
      <c r="C766" s="272" t="s">
        <v>1120</v>
      </c>
      <c r="D766" s="407"/>
      <c r="E766" s="255" t="s">
        <v>1151</v>
      </c>
      <c r="F766" s="256"/>
      <c r="G766" s="257"/>
      <c r="H766" s="32">
        <v>7</v>
      </c>
      <c r="I766" s="91"/>
      <c r="J766" s="34"/>
      <c r="K766" s="37"/>
      <c r="L766" s="33"/>
      <c r="M766" s="253"/>
      <c r="N766" s="254"/>
      <c r="O766" s="85"/>
      <c r="P766" s="32"/>
      <c r="Q766" s="34"/>
      <c r="R766" s="97"/>
    </row>
    <row r="767" spans="1:18" ht="12.75" hidden="1" customHeight="1" x14ac:dyDescent="0.25">
      <c r="A767" s="59" t="s">
        <v>68</v>
      </c>
      <c r="B767" s="57" t="s">
        <v>28</v>
      </c>
      <c r="C767" s="272" t="s">
        <v>1141</v>
      </c>
      <c r="D767" s="407"/>
      <c r="E767" s="255" t="s">
        <v>1138</v>
      </c>
      <c r="F767" s="256"/>
      <c r="G767" s="257"/>
      <c r="H767" s="32">
        <v>7</v>
      </c>
      <c r="I767" s="91"/>
      <c r="J767" s="34"/>
      <c r="K767" s="37"/>
      <c r="L767" s="33"/>
      <c r="M767" s="253"/>
      <c r="N767" s="254"/>
      <c r="O767" s="85"/>
      <c r="P767" s="32"/>
      <c r="Q767" s="34"/>
      <c r="R767" s="97"/>
    </row>
    <row r="768" spans="1:18" ht="12.75" hidden="1" customHeight="1" x14ac:dyDescent="0.25">
      <c r="A768" s="59" t="s">
        <v>836</v>
      </c>
      <c r="B768" s="56" t="s">
        <v>18</v>
      </c>
      <c r="C768" s="272" t="s">
        <v>745</v>
      </c>
      <c r="D768" s="273"/>
      <c r="E768" s="426" t="s">
        <v>746</v>
      </c>
      <c r="F768" s="280"/>
      <c r="G768" s="281"/>
      <c r="H768" s="32">
        <v>7</v>
      </c>
      <c r="I768" s="91"/>
      <c r="J768" s="34"/>
      <c r="K768" s="37"/>
      <c r="L768" s="33"/>
      <c r="M768" s="297"/>
      <c r="N768" s="298"/>
      <c r="O768" s="85"/>
      <c r="P768" s="32"/>
      <c r="Q768" s="34"/>
      <c r="R768" s="97"/>
    </row>
    <row r="769" spans="1:18" ht="12.75" hidden="1" customHeight="1" x14ac:dyDescent="0.25">
      <c r="A769" s="59" t="s">
        <v>836</v>
      </c>
      <c r="B769" s="56" t="s">
        <v>28</v>
      </c>
      <c r="C769" s="272" t="s">
        <v>496</v>
      </c>
      <c r="D769" s="273"/>
      <c r="E769" s="426" t="s">
        <v>497</v>
      </c>
      <c r="F769" s="280"/>
      <c r="G769" s="281"/>
      <c r="H769" s="32">
        <v>7</v>
      </c>
      <c r="I769" s="91"/>
      <c r="J769" s="34"/>
      <c r="K769" s="37"/>
      <c r="L769" s="33"/>
      <c r="M769" s="297"/>
      <c r="N769" s="298"/>
      <c r="O769" s="85"/>
      <c r="P769" s="32"/>
      <c r="Q769" s="34"/>
      <c r="R769" s="97"/>
    </row>
    <row r="770" spans="1:18" ht="12.75" hidden="1" customHeight="1" x14ac:dyDescent="0.25">
      <c r="A770" s="59" t="s">
        <v>836</v>
      </c>
      <c r="B770" s="56" t="s">
        <v>28</v>
      </c>
      <c r="C770" s="272" t="s">
        <v>488</v>
      </c>
      <c r="D770" s="273"/>
      <c r="E770" s="426" t="s">
        <v>489</v>
      </c>
      <c r="F770" s="280"/>
      <c r="G770" s="281"/>
      <c r="H770" s="32">
        <v>7</v>
      </c>
      <c r="I770" s="91"/>
      <c r="J770" s="34"/>
      <c r="K770" s="37"/>
      <c r="L770" s="33"/>
      <c r="M770" s="297"/>
      <c r="N770" s="298"/>
      <c r="O770" s="85"/>
      <c r="P770" s="32"/>
      <c r="Q770" s="34"/>
      <c r="R770" s="97"/>
    </row>
    <row r="771" spans="1:18" ht="12.75" hidden="1" customHeight="1" x14ac:dyDescent="0.25">
      <c r="A771" s="59" t="s">
        <v>836</v>
      </c>
      <c r="B771" s="56" t="s">
        <v>18</v>
      </c>
      <c r="C771" s="272" t="s">
        <v>521</v>
      </c>
      <c r="D771" s="273"/>
      <c r="E771" s="426" t="s">
        <v>522</v>
      </c>
      <c r="F771" s="280"/>
      <c r="G771" s="281"/>
      <c r="H771" s="32">
        <v>7</v>
      </c>
      <c r="I771" s="91"/>
      <c r="J771" s="34"/>
      <c r="K771" s="37"/>
      <c r="L771" s="33"/>
      <c r="M771" s="297"/>
      <c r="N771" s="298"/>
      <c r="O771" s="85"/>
      <c r="P771" s="32"/>
      <c r="Q771" s="34"/>
      <c r="R771" s="97"/>
    </row>
    <row r="772" spans="1:18" ht="12.75" hidden="1" customHeight="1" x14ac:dyDescent="0.25">
      <c r="A772" s="59" t="s">
        <v>836</v>
      </c>
      <c r="B772" s="56" t="s">
        <v>18</v>
      </c>
      <c r="C772" s="272" t="s">
        <v>508</v>
      </c>
      <c r="D772" s="273"/>
      <c r="E772" s="426" t="s">
        <v>509</v>
      </c>
      <c r="F772" s="280"/>
      <c r="G772" s="281"/>
      <c r="H772" s="32">
        <v>7</v>
      </c>
      <c r="I772" s="91"/>
      <c r="J772" s="34"/>
      <c r="K772" s="37"/>
      <c r="L772" s="33"/>
      <c r="M772" s="297"/>
      <c r="N772" s="298"/>
      <c r="O772" s="85"/>
      <c r="P772" s="32"/>
      <c r="Q772" s="34"/>
      <c r="R772" s="97"/>
    </row>
    <row r="773" spans="1:18" ht="12.75" hidden="1" customHeight="1" x14ac:dyDescent="0.25">
      <c r="A773" s="59" t="s">
        <v>836</v>
      </c>
      <c r="B773" s="56" t="s">
        <v>18</v>
      </c>
      <c r="C773" s="272" t="s">
        <v>747</v>
      </c>
      <c r="D773" s="273"/>
      <c r="E773" s="426" t="s">
        <v>748</v>
      </c>
      <c r="F773" s="280"/>
      <c r="G773" s="281"/>
      <c r="H773" s="32">
        <v>7</v>
      </c>
      <c r="I773" s="91"/>
      <c r="J773" s="34"/>
      <c r="K773" s="37"/>
      <c r="L773" s="33"/>
      <c r="M773" s="297"/>
      <c r="N773" s="298"/>
      <c r="O773" s="85"/>
      <c r="P773" s="32"/>
      <c r="Q773" s="34"/>
      <c r="R773" s="97"/>
    </row>
    <row r="774" spans="1:18" ht="12.75" hidden="1" customHeight="1" x14ac:dyDescent="0.25">
      <c r="A774" s="59" t="s">
        <v>838</v>
      </c>
      <c r="B774" s="56" t="s">
        <v>18</v>
      </c>
      <c r="C774" s="272" t="s">
        <v>506</v>
      </c>
      <c r="D774" s="273"/>
      <c r="E774" s="426" t="s">
        <v>507</v>
      </c>
      <c r="F774" s="280"/>
      <c r="G774" s="281"/>
      <c r="H774" s="32">
        <v>7</v>
      </c>
      <c r="I774" s="91"/>
      <c r="J774" s="34"/>
      <c r="K774" s="37"/>
      <c r="L774" s="33"/>
      <c r="M774" s="297"/>
      <c r="N774" s="298"/>
      <c r="O774" s="85"/>
      <c r="P774" s="32"/>
      <c r="Q774" s="34"/>
      <c r="R774" s="97"/>
    </row>
    <row r="775" spans="1:18" ht="13.15" hidden="1" customHeight="1" x14ac:dyDescent="0.25">
      <c r="A775" s="59" t="s">
        <v>838</v>
      </c>
      <c r="B775" s="56" t="s">
        <v>18</v>
      </c>
      <c r="C775" s="272" t="s">
        <v>502</v>
      </c>
      <c r="D775" s="273"/>
      <c r="E775" s="426" t="s">
        <v>503</v>
      </c>
      <c r="F775" s="280"/>
      <c r="G775" s="281"/>
      <c r="H775" s="32">
        <v>7</v>
      </c>
      <c r="I775" s="91"/>
      <c r="J775" s="34"/>
      <c r="K775" s="37"/>
      <c r="L775" s="33"/>
      <c r="M775" s="297"/>
      <c r="N775" s="298"/>
      <c r="O775" s="85"/>
      <c r="P775" s="32"/>
      <c r="Q775" s="34"/>
      <c r="R775" s="97"/>
    </row>
    <row r="776" spans="1:18" ht="12.75" hidden="1" customHeight="1" x14ac:dyDescent="0.25">
      <c r="A776" s="59" t="s">
        <v>838</v>
      </c>
      <c r="B776" s="56" t="s">
        <v>18</v>
      </c>
      <c r="C776" s="272" t="s">
        <v>510</v>
      </c>
      <c r="D776" s="273"/>
      <c r="E776" s="426" t="s">
        <v>511</v>
      </c>
      <c r="F776" s="280"/>
      <c r="G776" s="281"/>
      <c r="H776" s="32">
        <v>7</v>
      </c>
      <c r="I776" s="91"/>
      <c r="J776" s="34"/>
      <c r="K776" s="37"/>
      <c r="L776" s="33"/>
      <c r="M776" s="297"/>
      <c r="N776" s="298"/>
      <c r="O776" s="85"/>
      <c r="P776" s="32"/>
      <c r="Q776" s="34"/>
      <c r="R776" s="97"/>
    </row>
    <row r="777" spans="1:18" ht="12.75" hidden="1" customHeight="1" x14ac:dyDescent="0.25">
      <c r="A777" s="59" t="s">
        <v>838</v>
      </c>
      <c r="B777" s="56" t="s">
        <v>18</v>
      </c>
      <c r="C777" s="272" t="s">
        <v>512</v>
      </c>
      <c r="D777" s="273"/>
      <c r="E777" s="426" t="s">
        <v>513</v>
      </c>
      <c r="F777" s="280"/>
      <c r="G777" s="281"/>
      <c r="H777" s="32">
        <v>7</v>
      </c>
      <c r="I777" s="91"/>
      <c r="J777" s="34"/>
      <c r="K777" s="37"/>
      <c r="L777" s="33"/>
      <c r="M777" s="297"/>
      <c r="N777" s="298"/>
      <c r="O777" s="85"/>
      <c r="P777" s="32"/>
      <c r="Q777" s="34"/>
      <c r="R777" s="97"/>
    </row>
    <row r="778" spans="1:18" ht="13.15" hidden="1" customHeight="1" x14ac:dyDescent="0.25">
      <c r="A778" s="59" t="s">
        <v>838</v>
      </c>
      <c r="B778" s="56" t="s">
        <v>28</v>
      </c>
      <c r="C778" s="272" t="s">
        <v>504</v>
      </c>
      <c r="D778" s="273"/>
      <c r="E778" s="426" t="s">
        <v>505</v>
      </c>
      <c r="F778" s="280"/>
      <c r="G778" s="281"/>
      <c r="H778" s="32">
        <v>7</v>
      </c>
      <c r="I778" s="91"/>
      <c r="J778" s="34"/>
      <c r="K778" s="37"/>
      <c r="L778" s="33"/>
      <c r="M778" s="297"/>
      <c r="N778" s="298"/>
      <c r="O778" s="85"/>
      <c r="P778" s="32"/>
      <c r="Q778" s="34"/>
      <c r="R778" s="97"/>
    </row>
    <row r="779" spans="1:18" ht="12.75" hidden="1" customHeight="1" x14ac:dyDescent="0.25">
      <c r="A779" s="59" t="s">
        <v>838</v>
      </c>
      <c r="B779" s="56" t="s">
        <v>18</v>
      </c>
      <c r="C779" s="272" t="s">
        <v>749</v>
      </c>
      <c r="D779" s="273"/>
      <c r="E779" s="426" t="s">
        <v>750</v>
      </c>
      <c r="F779" s="280"/>
      <c r="G779" s="281"/>
      <c r="H779" s="32">
        <v>7</v>
      </c>
      <c r="I779" s="91"/>
      <c r="J779" s="34"/>
      <c r="K779" s="37"/>
      <c r="L779" s="33"/>
      <c r="M779" s="297"/>
      <c r="N779" s="298"/>
      <c r="O779" s="85"/>
      <c r="P779" s="32"/>
      <c r="Q779" s="34"/>
      <c r="R779" s="97"/>
    </row>
    <row r="780" spans="1:18" ht="12.75" hidden="1" customHeight="1" x14ac:dyDescent="0.25">
      <c r="A780" s="59" t="s">
        <v>838</v>
      </c>
      <c r="B780" s="56" t="s">
        <v>28</v>
      </c>
      <c r="C780" s="272" t="s">
        <v>751</v>
      </c>
      <c r="D780" s="273"/>
      <c r="E780" s="426" t="s">
        <v>752</v>
      </c>
      <c r="F780" s="280"/>
      <c r="G780" s="281"/>
      <c r="H780" s="32">
        <v>7</v>
      </c>
      <c r="I780" s="91"/>
      <c r="J780" s="34"/>
      <c r="K780" s="37"/>
      <c r="L780" s="33"/>
      <c r="M780" s="297"/>
      <c r="N780" s="298"/>
      <c r="O780" s="85"/>
      <c r="P780" s="32"/>
      <c r="Q780" s="34"/>
      <c r="R780" s="97"/>
    </row>
    <row r="781" spans="1:18" ht="12.75" hidden="1" customHeight="1" x14ac:dyDescent="0.25">
      <c r="A781" s="59" t="s">
        <v>838</v>
      </c>
      <c r="B781" s="56" t="s">
        <v>18</v>
      </c>
      <c r="C781" s="272" t="s">
        <v>753</v>
      </c>
      <c r="D781" s="273"/>
      <c r="E781" s="426" t="s">
        <v>754</v>
      </c>
      <c r="F781" s="280"/>
      <c r="G781" s="281"/>
      <c r="H781" s="32">
        <v>7</v>
      </c>
      <c r="I781" s="91"/>
      <c r="J781" s="34"/>
      <c r="K781" s="37"/>
      <c r="L781" s="33"/>
      <c r="M781" s="297"/>
      <c r="N781" s="298"/>
      <c r="O781" s="85"/>
      <c r="P781" s="32"/>
      <c r="Q781" s="34"/>
      <c r="R781" s="97"/>
    </row>
    <row r="782" spans="1:18" ht="12.75" hidden="1" customHeight="1" x14ac:dyDescent="0.25">
      <c r="A782" s="59" t="s">
        <v>838</v>
      </c>
      <c r="B782" s="56" t="s">
        <v>28</v>
      </c>
      <c r="C782" s="272" t="s">
        <v>755</v>
      </c>
      <c r="D782" s="273"/>
      <c r="E782" s="426" t="s">
        <v>756</v>
      </c>
      <c r="F782" s="280"/>
      <c r="G782" s="281"/>
      <c r="H782" s="32">
        <v>7</v>
      </c>
      <c r="I782" s="91"/>
      <c r="J782" s="34"/>
      <c r="K782" s="37"/>
      <c r="L782" s="33"/>
      <c r="M782" s="297"/>
      <c r="N782" s="298"/>
      <c r="O782" s="85"/>
      <c r="P782" s="32"/>
      <c r="Q782" s="34"/>
      <c r="R782" s="97"/>
    </row>
    <row r="783" spans="1:18" ht="12.75" hidden="1" customHeight="1" x14ac:dyDescent="0.25">
      <c r="A783" s="59" t="s">
        <v>838</v>
      </c>
      <c r="B783" s="56" t="s">
        <v>28</v>
      </c>
      <c r="C783" s="272" t="s">
        <v>757</v>
      </c>
      <c r="D783" s="273"/>
      <c r="E783" s="426" t="s">
        <v>758</v>
      </c>
      <c r="F783" s="280"/>
      <c r="G783" s="281"/>
      <c r="H783" s="32">
        <v>7</v>
      </c>
      <c r="I783" s="91"/>
      <c r="J783" s="34"/>
      <c r="K783" s="37"/>
      <c r="L783" s="33"/>
      <c r="M783" s="297"/>
      <c r="N783" s="298"/>
      <c r="O783" s="85"/>
      <c r="P783" s="32"/>
      <c r="Q783" s="34"/>
      <c r="R783" s="97"/>
    </row>
    <row r="784" spans="1:18" ht="12.75" hidden="1" customHeight="1" x14ac:dyDescent="0.25">
      <c r="A784" s="59" t="s">
        <v>838</v>
      </c>
      <c r="B784" s="56" t="s">
        <v>18</v>
      </c>
      <c r="C784" s="272" t="s">
        <v>759</v>
      </c>
      <c r="D784" s="273"/>
      <c r="E784" s="426" t="s">
        <v>760</v>
      </c>
      <c r="F784" s="280"/>
      <c r="G784" s="281"/>
      <c r="H784" s="32">
        <v>7</v>
      </c>
      <c r="I784" s="91"/>
      <c r="J784" s="34"/>
      <c r="K784" s="37"/>
      <c r="L784" s="33"/>
      <c r="M784" s="253"/>
      <c r="N784" s="254"/>
      <c r="O784" s="85"/>
      <c r="P784" s="32"/>
      <c r="Q784" s="34"/>
      <c r="R784" s="97"/>
    </row>
    <row r="785" spans="1:18" ht="12.75" hidden="1" customHeight="1" x14ac:dyDescent="0.25">
      <c r="A785" s="59" t="s">
        <v>838</v>
      </c>
      <c r="B785" s="56" t="s">
        <v>28</v>
      </c>
      <c r="C785" s="272" t="s">
        <v>1140</v>
      </c>
      <c r="D785" s="407"/>
      <c r="E785" s="255" t="s">
        <v>1137</v>
      </c>
      <c r="F785" s="256"/>
      <c r="G785" s="257"/>
      <c r="H785" s="32">
        <v>7</v>
      </c>
      <c r="I785" s="91"/>
      <c r="J785" s="34"/>
      <c r="K785" s="37"/>
      <c r="L785" s="33"/>
      <c r="M785" s="253"/>
      <c r="N785" s="254"/>
      <c r="O785" s="85"/>
      <c r="P785" s="32"/>
      <c r="Q785" s="34"/>
      <c r="R785" s="97"/>
    </row>
    <row r="786" spans="1:18" ht="12.75" hidden="1" customHeight="1" x14ac:dyDescent="0.25">
      <c r="A786" s="59" t="s">
        <v>838</v>
      </c>
      <c r="B786" s="56" t="s">
        <v>28</v>
      </c>
      <c r="C786" s="272" t="s">
        <v>984</v>
      </c>
      <c r="D786" s="273"/>
      <c r="E786" s="426" t="s">
        <v>967</v>
      </c>
      <c r="F786" s="280"/>
      <c r="G786" s="281"/>
      <c r="H786" s="32">
        <v>7</v>
      </c>
      <c r="I786" s="91"/>
      <c r="J786" s="34"/>
      <c r="K786" s="37"/>
      <c r="L786" s="33"/>
      <c r="M786" s="297"/>
      <c r="N786" s="298"/>
      <c r="O786" s="85"/>
      <c r="P786" s="32"/>
      <c r="Q786" s="34"/>
      <c r="R786" s="97"/>
    </row>
    <row r="787" spans="1:18" ht="13" x14ac:dyDescent="0.3">
      <c r="A787" s="8"/>
      <c r="B787" s="84"/>
      <c r="C787" s="439" t="s">
        <v>551</v>
      </c>
      <c r="D787" s="440"/>
      <c r="E787" s="440"/>
      <c r="F787" s="440"/>
      <c r="G787" s="441"/>
      <c r="H787" s="30"/>
      <c r="I787" s="93"/>
      <c r="J787" s="47" t="str">
        <f>SUM(I788:I1055,J788:J1055,P788:P1055,Q788:Q1055)&amp;"/21"</f>
        <v>0/21</v>
      </c>
      <c r="K787" s="451"/>
      <c r="L787" s="452"/>
      <c r="M787" s="452"/>
      <c r="N787" s="453"/>
      <c r="O787" s="39"/>
      <c r="P787" s="40"/>
      <c r="Q787" s="88"/>
      <c r="R787" s="98"/>
    </row>
    <row r="788" spans="1:18" ht="12.75" customHeight="1" x14ac:dyDescent="0.25">
      <c r="A788" s="59" t="s">
        <v>57</v>
      </c>
      <c r="B788" s="57" t="s">
        <v>28</v>
      </c>
      <c r="C788" s="272" t="s">
        <v>255</v>
      </c>
      <c r="D788" s="273"/>
      <c r="E788" s="426" t="s">
        <v>256</v>
      </c>
      <c r="F788" s="280"/>
      <c r="G788" s="281"/>
      <c r="H788" s="32">
        <v>5</v>
      </c>
      <c r="I788" s="91"/>
      <c r="J788" s="34"/>
      <c r="K788" s="37"/>
      <c r="L788" s="33"/>
      <c r="M788" s="297"/>
      <c r="N788" s="298"/>
      <c r="O788" s="85"/>
      <c r="P788" s="32"/>
      <c r="Q788" s="34"/>
      <c r="R788" s="97"/>
    </row>
    <row r="789" spans="1:18" ht="13.15" customHeight="1" x14ac:dyDescent="0.25">
      <c r="A789" s="59" t="s">
        <v>57</v>
      </c>
      <c r="B789" s="57" t="s">
        <v>28</v>
      </c>
      <c r="C789" s="272" t="s">
        <v>257</v>
      </c>
      <c r="D789" s="273"/>
      <c r="E789" s="426" t="s">
        <v>258</v>
      </c>
      <c r="F789" s="280"/>
      <c r="G789" s="281"/>
      <c r="H789" s="32">
        <v>5</v>
      </c>
      <c r="I789" s="91"/>
      <c r="J789" s="34"/>
      <c r="K789" s="37"/>
      <c r="L789" s="33"/>
      <c r="M789" s="297"/>
      <c r="N789" s="298"/>
      <c r="O789" s="85"/>
      <c r="P789" s="32"/>
      <c r="Q789" s="34"/>
      <c r="R789" s="97"/>
    </row>
    <row r="790" spans="1:18" ht="12.75" customHeight="1" x14ac:dyDescent="0.25">
      <c r="A790" s="59" t="s">
        <v>57</v>
      </c>
      <c r="B790" s="57" t="s">
        <v>18</v>
      </c>
      <c r="C790" s="272" t="s">
        <v>259</v>
      </c>
      <c r="D790" s="273"/>
      <c r="E790" s="426" t="s">
        <v>260</v>
      </c>
      <c r="F790" s="280"/>
      <c r="G790" s="281"/>
      <c r="H790" s="32">
        <v>5</v>
      </c>
      <c r="I790" s="91"/>
      <c r="J790" s="34"/>
      <c r="K790" s="37"/>
      <c r="L790" s="33"/>
      <c r="M790" s="297"/>
      <c r="N790" s="298"/>
      <c r="O790" s="85"/>
      <c r="P790" s="32"/>
      <c r="Q790" s="34"/>
      <c r="R790" s="97"/>
    </row>
    <row r="791" spans="1:18" ht="12.75" customHeight="1" x14ac:dyDescent="0.25">
      <c r="A791" s="59" t="s">
        <v>57</v>
      </c>
      <c r="B791" s="57" t="s">
        <v>28</v>
      </c>
      <c r="C791" s="272" t="s">
        <v>261</v>
      </c>
      <c r="D791" s="273"/>
      <c r="E791" s="426" t="s">
        <v>262</v>
      </c>
      <c r="F791" s="280"/>
      <c r="G791" s="281"/>
      <c r="H791" s="32">
        <v>5</v>
      </c>
      <c r="I791" s="91"/>
      <c r="J791" s="34"/>
      <c r="K791" s="37"/>
      <c r="L791" s="33"/>
      <c r="M791" s="297"/>
      <c r="N791" s="298"/>
      <c r="O791" s="85"/>
      <c r="P791" s="32"/>
      <c r="Q791" s="34"/>
      <c r="R791" s="97"/>
    </row>
    <row r="792" spans="1:18" ht="12.75" customHeight="1" x14ac:dyDescent="0.25">
      <c r="A792" s="59" t="s">
        <v>57</v>
      </c>
      <c r="B792" s="57" t="s">
        <v>18</v>
      </c>
      <c r="C792" s="272" t="s">
        <v>302</v>
      </c>
      <c r="D792" s="273"/>
      <c r="E792" s="426" t="s">
        <v>303</v>
      </c>
      <c r="F792" s="280"/>
      <c r="G792" s="281"/>
      <c r="H792" s="32">
        <v>5</v>
      </c>
      <c r="I792" s="91"/>
      <c r="J792" s="34"/>
      <c r="K792" s="37"/>
      <c r="L792" s="33"/>
      <c r="M792" s="297"/>
      <c r="N792" s="298"/>
      <c r="O792" s="85"/>
      <c r="P792" s="32"/>
      <c r="Q792" s="34"/>
      <c r="R792" s="97"/>
    </row>
    <row r="793" spans="1:18" ht="12.75" customHeight="1" x14ac:dyDescent="0.25">
      <c r="A793" s="59" t="s">
        <v>57</v>
      </c>
      <c r="B793" s="57" t="s">
        <v>18</v>
      </c>
      <c r="C793" s="272" t="s">
        <v>304</v>
      </c>
      <c r="D793" s="273"/>
      <c r="E793" s="426" t="s">
        <v>305</v>
      </c>
      <c r="F793" s="280"/>
      <c r="G793" s="281"/>
      <c r="H793" s="32">
        <v>5</v>
      </c>
      <c r="I793" s="91"/>
      <c r="J793" s="34"/>
      <c r="K793" s="37"/>
      <c r="L793" s="33"/>
      <c r="M793" s="297"/>
      <c r="N793" s="298"/>
      <c r="O793" s="85"/>
      <c r="P793" s="32"/>
      <c r="Q793" s="34"/>
      <c r="R793" s="97"/>
    </row>
    <row r="794" spans="1:18" ht="12.75" customHeight="1" x14ac:dyDescent="0.25">
      <c r="A794" s="59" t="s">
        <v>57</v>
      </c>
      <c r="B794" s="57" t="s">
        <v>28</v>
      </c>
      <c r="C794" s="272" t="s">
        <v>269</v>
      </c>
      <c r="D794" s="273"/>
      <c r="E794" s="426" t="s">
        <v>270</v>
      </c>
      <c r="F794" s="280"/>
      <c r="G794" s="281"/>
      <c r="H794" s="32">
        <v>5</v>
      </c>
      <c r="I794" s="91"/>
      <c r="J794" s="34"/>
      <c r="K794" s="37"/>
      <c r="L794" s="33"/>
      <c r="M794" s="297"/>
      <c r="N794" s="298"/>
      <c r="O794" s="85"/>
      <c r="P794" s="32"/>
      <c r="Q794" s="34"/>
      <c r="R794" s="97"/>
    </row>
    <row r="795" spans="1:18" ht="12.75" customHeight="1" x14ac:dyDescent="0.25">
      <c r="A795" s="59" t="s">
        <v>57</v>
      </c>
      <c r="B795" s="57" t="s">
        <v>28</v>
      </c>
      <c r="C795" s="272" t="s">
        <v>306</v>
      </c>
      <c r="D795" s="273"/>
      <c r="E795" s="426" t="s">
        <v>307</v>
      </c>
      <c r="F795" s="280"/>
      <c r="G795" s="281"/>
      <c r="H795" s="32">
        <v>5</v>
      </c>
      <c r="I795" s="91"/>
      <c r="J795" s="34"/>
      <c r="K795" s="37"/>
      <c r="L795" s="33"/>
      <c r="M795" s="297"/>
      <c r="N795" s="298"/>
      <c r="O795" s="85"/>
      <c r="P795" s="32"/>
      <c r="Q795" s="34"/>
      <c r="R795" s="97"/>
    </row>
    <row r="796" spans="1:18" ht="13.15" customHeight="1" x14ac:dyDescent="0.25">
      <c r="A796" s="59" t="s">
        <v>57</v>
      </c>
      <c r="B796" s="57" t="s">
        <v>28</v>
      </c>
      <c r="C796" s="272" t="s">
        <v>308</v>
      </c>
      <c r="D796" s="273"/>
      <c r="E796" s="426" t="s">
        <v>309</v>
      </c>
      <c r="F796" s="280"/>
      <c r="G796" s="281"/>
      <c r="H796" s="32">
        <v>5</v>
      </c>
      <c r="I796" s="91"/>
      <c r="J796" s="34"/>
      <c r="K796" s="37"/>
      <c r="L796" s="33"/>
      <c r="M796" s="297"/>
      <c r="N796" s="298"/>
      <c r="O796" s="85"/>
      <c r="P796" s="32"/>
      <c r="Q796" s="34"/>
      <c r="R796" s="97"/>
    </row>
    <row r="797" spans="1:18" ht="12.75" customHeight="1" x14ac:dyDescent="0.25">
      <c r="A797" s="59" t="s">
        <v>57</v>
      </c>
      <c r="B797" s="57" t="s">
        <v>28</v>
      </c>
      <c r="C797" s="272" t="s">
        <v>310</v>
      </c>
      <c r="D797" s="273"/>
      <c r="E797" s="426" t="s">
        <v>311</v>
      </c>
      <c r="F797" s="280"/>
      <c r="G797" s="281"/>
      <c r="H797" s="32">
        <v>5</v>
      </c>
      <c r="I797" s="91"/>
      <c r="J797" s="34"/>
      <c r="K797" s="37"/>
      <c r="L797" s="33"/>
      <c r="M797" s="297"/>
      <c r="N797" s="298"/>
      <c r="O797" s="85"/>
      <c r="P797" s="32"/>
      <c r="Q797" s="34"/>
      <c r="R797" s="97"/>
    </row>
    <row r="798" spans="1:18" ht="12.75" customHeight="1" x14ac:dyDescent="0.25">
      <c r="A798" s="59" t="s">
        <v>57</v>
      </c>
      <c r="B798" s="57" t="s">
        <v>18</v>
      </c>
      <c r="C798" s="272" t="s">
        <v>971</v>
      </c>
      <c r="D798" s="273"/>
      <c r="E798" s="426" t="s">
        <v>968</v>
      </c>
      <c r="F798" s="280"/>
      <c r="G798" s="281"/>
      <c r="H798" s="32">
        <v>5</v>
      </c>
      <c r="I798" s="91"/>
      <c r="J798" s="34"/>
      <c r="K798" s="37"/>
      <c r="L798" s="33"/>
      <c r="M798" s="297"/>
      <c r="N798" s="298"/>
      <c r="O798" s="85"/>
      <c r="P798" s="32"/>
      <c r="Q798" s="34"/>
      <c r="R798" s="97"/>
    </row>
    <row r="799" spans="1:18" ht="12.75" customHeight="1" x14ac:dyDescent="0.25">
      <c r="A799" s="59" t="s">
        <v>57</v>
      </c>
      <c r="B799" s="57" t="s">
        <v>28</v>
      </c>
      <c r="C799" s="272" t="s">
        <v>285</v>
      </c>
      <c r="D799" s="273"/>
      <c r="E799" s="426" t="s">
        <v>286</v>
      </c>
      <c r="F799" s="280"/>
      <c r="G799" s="281"/>
      <c r="H799" s="32">
        <v>5</v>
      </c>
      <c r="I799" s="91"/>
      <c r="J799" s="34"/>
      <c r="K799" s="37"/>
      <c r="L799" s="33"/>
      <c r="M799" s="297"/>
      <c r="N799" s="298"/>
      <c r="O799" s="85"/>
      <c r="P799" s="32"/>
      <c r="Q799" s="34"/>
      <c r="R799" s="97"/>
    </row>
    <row r="800" spans="1:18" ht="12.75" customHeight="1" x14ac:dyDescent="0.25">
      <c r="A800" s="59" t="s">
        <v>57</v>
      </c>
      <c r="B800" s="57" t="s">
        <v>28</v>
      </c>
      <c r="C800" s="272" t="s">
        <v>312</v>
      </c>
      <c r="D800" s="273"/>
      <c r="E800" s="426" t="s">
        <v>313</v>
      </c>
      <c r="F800" s="280"/>
      <c r="G800" s="281"/>
      <c r="H800" s="32">
        <v>5</v>
      </c>
      <c r="I800" s="91"/>
      <c r="J800" s="34"/>
      <c r="K800" s="37"/>
      <c r="L800" s="33"/>
      <c r="M800" s="297"/>
      <c r="N800" s="298"/>
      <c r="O800" s="85"/>
      <c r="P800" s="32"/>
      <c r="Q800" s="34"/>
      <c r="R800" s="97"/>
    </row>
    <row r="801" spans="1:18" ht="12.75" customHeight="1" x14ac:dyDescent="0.25">
      <c r="A801" s="59" t="s">
        <v>57</v>
      </c>
      <c r="B801" s="57" t="s">
        <v>28</v>
      </c>
      <c r="C801" s="272" t="s">
        <v>973</v>
      </c>
      <c r="D801" s="273"/>
      <c r="E801" s="270" t="s">
        <v>969</v>
      </c>
      <c r="F801" s="271"/>
      <c r="G801" s="269"/>
      <c r="H801" s="32">
        <v>5</v>
      </c>
      <c r="I801" s="91"/>
      <c r="J801" s="34"/>
      <c r="K801" s="37"/>
      <c r="L801" s="33"/>
      <c r="M801" s="297"/>
      <c r="N801" s="298"/>
      <c r="O801" s="85"/>
      <c r="P801" s="32"/>
      <c r="Q801" s="34"/>
      <c r="R801" s="97"/>
    </row>
    <row r="802" spans="1:18" ht="12.75" customHeight="1" x14ac:dyDescent="0.25">
      <c r="A802" s="59" t="s">
        <v>57</v>
      </c>
      <c r="B802" s="57" t="s">
        <v>28</v>
      </c>
      <c r="C802" s="272" t="s">
        <v>291</v>
      </c>
      <c r="D802" s="273"/>
      <c r="E802" s="270" t="s">
        <v>202</v>
      </c>
      <c r="F802" s="271"/>
      <c r="G802" s="269"/>
      <c r="H802" s="32">
        <v>5</v>
      </c>
      <c r="I802" s="91"/>
      <c r="J802" s="34"/>
      <c r="K802" s="37"/>
      <c r="L802" s="33"/>
      <c r="M802" s="297"/>
      <c r="N802" s="298"/>
      <c r="O802" s="85"/>
      <c r="P802" s="32"/>
      <c r="Q802" s="34"/>
      <c r="R802" s="97"/>
    </row>
    <row r="803" spans="1:18" ht="12.75" customHeight="1" x14ac:dyDescent="0.25">
      <c r="A803" s="59" t="s">
        <v>57</v>
      </c>
      <c r="B803" s="57" t="s">
        <v>18</v>
      </c>
      <c r="C803" s="272" t="s">
        <v>314</v>
      </c>
      <c r="D803" s="273"/>
      <c r="E803" s="426" t="s">
        <v>315</v>
      </c>
      <c r="F803" s="280"/>
      <c r="G803" s="281"/>
      <c r="H803" s="32">
        <v>5</v>
      </c>
      <c r="I803" s="91"/>
      <c r="J803" s="34"/>
      <c r="K803" s="37"/>
      <c r="L803" s="33"/>
      <c r="M803" s="297"/>
      <c r="N803" s="298"/>
      <c r="O803" s="85"/>
      <c r="P803" s="32"/>
      <c r="Q803" s="34"/>
      <c r="R803" s="97"/>
    </row>
    <row r="804" spans="1:18" ht="12.75" customHeight="1" x14ac:dyDescent="0.25">
      <c r="A804" s="59" t="s">
        <v>57</v>
      </c>
      <c r="B804" s="57" t="s">
        <v>18</v>
      </c>
      <c r="C804" s="272" t="s">
        <v>316</v>
      </c>
      <c r="D804" s="273"/>
      <c r="E804" s="426" t="s">
        <v>317</v>
      </c>
      <c r="F804" s="280"/>
      <c r="G804" s="281"/>
      <c r="H804" s="32">
        <v>5</v>
      </c>
      <c r="I804" s="91"/>
      <c r="J804" s="34"/>
      <c r="K804" s="37"/>
      <c r="L804" s="33"/>
      <c r="M804" s="297"/>
      <c r="N804" s="298"/>
      <c r="O804" s="85"/>
      <c r="P804" s="32"/>
      <c r="Q804" s="34"/>
      <c r="R804" s="97"/>
    </row>
    <row r="805" spans="1:18" ht="13.15" customHeight="1" x14ac:dyDescent="0.25">
      <c r="A805" s="59" t="s">
        <v>57</v>
      </c>
      <c r="B805" s="57" t="s">
        <v>28</v>
      </c>
      <c r="C805" s="272" t="s">
        <v>318</v>
      </c>
      <c r="D805" s="273"/>
      <c r="E805" s="426" t="s">
        <v>319</v>
      </c>
      <c r="F805" s="280"/>
      <c r="G805" s="281"/>
      <c r="H805" s="32">
        <v>5</v>
      </c>
      <c r="I805" s="91"/>
      <c r="J805" s="34"/>
      <c r="K805" s="37"/>
      <c r="L805" s="33"/>
      <c r="M805" s="297"/>
      <c r="N805" s="298"/>
      <c r="O805" s="85"/>
      <c r="P805" s="32"/>
      <c r="Q805" s="34"/>
      <c r="R805" s="97"/>
    </row>
    <row r="806" spans="1:18" ht="12.75" customHeight="1" x14ac:dyDescent="0.25">
      <c r="A806" s="59" t="s">
        <v>57</v>
      </c>
      <c r="B806" s="57" t="s">
        <v>18</v>
      </c>
      <c r="C806" s="272" t="s">
        <v>320</v>
      </c>
      <c r="D806" s="273"/>
      <c r="E806" s="426" t="s">
        <v>321</v>
      </c>
      <c r="F806" s="280"/>
      <c r="G806" s="281"/>
      <c r="H806" s="32">
        <v>5</v>
      </c>
      <c r="I806" s="91"/>
      <c r="J806" s="34"/>
      <c r="K806" s="37"/>
      <c r="L806" s="33"/>
      <c r="M806" s="297"/>
      <c r="N806" s="298"/>
      <c r="O806" s="85"/>
      <c r="P806" s="32"/>
      <c r="Q806" s="34"/>
      <c r="R806" s="97"/>
    </row>
    <row r="807" spans="1:18" ht="12.75" customHeight="1" x14ac:dyDescent="0.25">
      <c r="A807" s="59" t="s">
        <v>57</v>
      </c>
      <c r="B807" s="57" t="s">
        <v>18</v>
      </c>
      <c r="C807" s="272" t="s">
        <v>283</v>
      </c>
      <c r="D807" s="273"/>
      <c r="E807" s="426" t="s">
        <v>284</v>
      </c>
      <c r="F807" s="280"/>
      <c r="G807" s="281"/>
      <c r="H807" s="32">
        <v>5</v>
      </c>
      <c r="I807" s="91"/>
      <c r="J807" s="34"/>
      <c r="K807" s="37"/>
      <c r="L807" s="33"/>
      <c r="M807" s="297"/>
      <c r="N807" s="298"/>
      <c r="O807" s="85"/>
      <c r="P807" s="32"/>
      <c r="Q807" s="34"/>
      <c r="R807" s="97"/>
    </row>
    <row r="808" spans="1:18" ht="13.15" customHeight="1" x14ac:dyDescent="0.25">
      <c r="A808" s="59" t="s">
        <v>57</v>
      </c>
      <c r="B808" s="57" t="s">
        <v>28</v>
      </c>
      <c r="C808" s="272" t="s">
        <v>322</v>
      </c>
      <c r="D808" s="273"/>
      <c r="E808" s="426" t="s">
        <v>323</v>
      </c>
      <c r="F808" s="280"/>
      <c r="G808" s="281"/>
      <c r="H808" s="32">
        <v>5</v>
      </c>
      <c r="I808" s="91"/>
      <c r="J808" s="34"/>
      <c r="K808" s="37"/>
      <c r="L808" s="33"/>
      <c r="M808" s="297"/>
      <c r="N808" s="298"/>
      <c r="O808" s="85"/>
      <c r="P808" s="32"/>
      <c r="Q808" s="34"/>
      <c r="R808" s="97"/>
    </row>
    <row r="809" spans="1:18" ht="12.75" customHeight="1" x14ac:dyDescent="0.25">
      <c r="A809" s="259" t="s">
        <v>57</v>
      </c>
      <c r="B809" s="57" t="s">
        <v>28</v>
      </c>
      <c r="C809" s="272" t="s">
        <v>901</v>
      </c>
      <c r="D809" s="273"/>
      <c r="E809" s="270" t="s">
        <v>902</v>
      </c>
      <c r="F809" s="268"/>
      <c r="G809" s="269"/>
      <c r="H809" s="32">
        <v>5</v>
      </c>
      <c r="I809" s="91"/>
      <c r="J809" s="34"/>
      <c r="K809" s="37"/>
      <c r="L809" s="33"/>
      <c r="M809" s="297"/>
      <c r="N809" s="298"/>
      <c r="O809" s="85"/>
      <c r="P809" s="32"/>
      <c r="Q809" s="34"/>
      <c r="R809" s="97"/>
    </row>
    <row r="810" spans="1:18" ht="12.75" customHeight="1" x14ac:dyDescent="0.25">
      <c r="A810" s="59" t="s">
        <v>57</v>
      </c>
      <c r="B810" s="57" t="s">
        <v>18</v>
      </c>
      <c r="C810" s="272" t="s">
        <v>324</v>
      </c>
      <c r="D810" s="273"/>
      <c r="E810" s="426" t="s">
        <v>325</v>
      </c>
      <c r="F810" s="280"/>
      <c r="G810" s="281"/>
      <c r="H810" s="32">
        <v>5</v>
      </c>
      <c r="I810" s="91"/>
      <c r="J810" s="34"/>
      <c r="K810" s="37"/>
      <c r="L810" s="33"/>
      <c r="M810" s="297"/>
      <c r="N810" s="298"/>
      <c r="O810" s="85"/>
      <c r="P810" s="32"/>
      <c r="Q810" s="34"/>
      <c r="R810" s="97"/>
    </row>
    <row r="811" spans="1:18" ht="12.75" customHeight="1" x14ac:dyDescent="0.25">
      <c r="A811" s="59" t="s">
        <v>57</v>
      </c>
      <c r="B811" s="57" t="s">
        <v>28</v>
      </c>
      <c r="C811" s="272" t="s">
        <v>299</v>
      </c>
      <c r="D811" s="273"/>
      <c r="E811" s="426" t="s">
        <v>300</v>
      </c>
      <c r="F811" s="280"/>
      <c r="G811" s="281"/>
      <c r="H811" s="32">
        <v>5</v>
      </c>
      <c r="I811" s="91"/>
      <c r="J811" s="34"/>
      <c r="K811" s="37"/>
      <c r="L811" s="33"/>
      <c r="M811" s="297"/>
      <c r="N811" s="298"/>
      <c r="O811" s="85"/>
      <c r="P811" s="32"/>
      <c r="Q811" s="34"/>
      <c r="R811" s="97"/>
    </row>
    <row r="812" spans="1:18" ht="12.75" customHeight="1" x14ac:dyDescent="0.25">
      <c r="A812" s="59" t="s">
        <v>57</v>
      </c>
      <c r="B812" s="57" t="s">
        <v>144</v>
      </c>
      <c r="C812" s="272" t="s">
        <v>326</v>
      </c>
      <c r="D812" s="273"/>
      <c r="E812" s="426" t="s">
        <v>327</v>
      </c>
      <c r="F812" s="280"/>
      <c r="G812" s="281"/>
      <c r="H812" s="32">
        <v>5</v>
      </c>
      <c r="I812" s="91"/>
      <c r="J812" s="34"/>
      <c r="K812" s="37"/>
      <c r="L812" s="33"/>
      <c r="M812" s="297"/>
      <c r="N812" s="298"/>
      <c r="O812" s="85"/>
      <c r="P812" s="32"/>
      <c r="Q812" s="34"/>
      <c r="R812" s="97"/>
    </row>
    <row r="813" spans="1:18" ht="12.75" customHeight="1" x14ac:dyDescent="0.25">
      <c r="A813" s="59" t="s">
        <v>57</v>
      </c>
      <c r="B813" s="57" t="s">
        <v>18</v>
      </c>
      <c r="C813" s="272" t="s">
        <v>289</v>
      </c>
      <c r="D813" s="273"/>
      <c r="E813" s="426" t="s">
        <v>290</v>
      </c>
      <c r="F813" s="280"/>
      <c r="G813" s="281"/>
      <c r="H813" s="32">
        <v>5</v>
      </c>
      <c r="I813" s="91"/>
      <c r="J813" s="34"/>
      <c r="K813" s="37"/>
      <c r="L813" s="33"/>
      <c r="M813" s="297"/>
      <c r="N813" s="298"/>
      <c r="O813" s="85"/>
      <c r="P813" s="32"/>
      <c r="Q813" s="34"/>
      <c r="R813" s="97"/>
    </row>
    <row r="814" spans="1:18" ht="12.75" customHeight="1" x14ac:dyDescent="0.25">
      <c r="A814" s="59" t="s">
        <v>57</v>
      </c>
      <c r="B814" s="57" t="s">
        <v>28</v>
      </c>
      <c r="C814" s="272" t="s">
        <v>328</v>
      </c>
      <c r="D814" s="273"/>
      <c r="E814" s="426" t="s">
        <v>329</v>
      </c>
      <c r="F814" s="280"/>
      <c r="G814" s="281"/>
      <c r="H814" s="32">
        <v>5</v>
      </c>
      <c r="I814" s="91"/>
      <c r="J814" s="34"/>
      <c r="K814" s="37"/>
      <c r="L814" s="33"/>
      <c r="M814" s="297"/>
      <c r="N814" s="298"/>
      <c r="O814" s="85"/>
      <c r="P814" s="32"/>
      <c r="Q814" s="34"/>
      <c r="R814" s="97"/>
    </row>
    <row r="815" spans="1:18" ht="12.75" customHeight="1" x14ac:dyDescent="0.25">
      <c r="A815" s="59" t="s">
        <v>57</v>
      </c>
      <c r="B815" s="57" t="s">
        <v>28</v>
      </c>
      <c r="C815" s="272" t="s">
        <v>330</v>
      </c>
      <c r="D815" s="273"/>
      <c r="E815" s="426" t="s">
        <v>331</v>
      </c>
      <c r="F815" s="280"/>
      <c r="G815" s="281"/>
      <c r="H815" s="32">
        <v>5</v>
      </c>
      <c r="I815" s="91"/>
      <c r="J815" s="34"/>
      <c r="K815" s="37"/>
      <c r="L815" s="33"/>
      <c r="M815" s="297"/>
      <c r="N815" s="298"/>
      <c r="O815" s="85"/>
      <c r="P815" s="32"/>
      <c r="Q815" s="34"/>
      <c r="R815" s="97"/>
    </row>
    <row r="816" spans="1:18" ht="13.15" customHeight="1" x14ac:dyDescent="0.25">
      <c r="A816" s="59" t="s">
        <v>57</v>
      </c>
      <c r="B816" s="57" t="s">
        <v>28</v>
      </c>
      <c r="C816" s="272" t="s">
        <v>332</v>
      </c>
      <c r="D816" s="273"/>
      <c r="E816" s="426" t="s">
        <v>333</v>
      </c>
      <c r="F816" s="280"/>
      <c r="G816" s="281"/>
      <c r="H816" s="32">
        <v>5</v>
      </c>
      <c r="I816" s="91"/>
      <c r="J816" s="34"/>
      <c r="K816" s="37"/>
      <c r="L816" s="33"/>
      <c r="M816" s="297"/>
      <c r="N816" s="298"/>
      <c r="O816" s="85"/>
      <c r="P816" s="32"/>
      <c r="Q816" s="34"/>
      <c r="R816" s="97"/>
    </row>
    <row r="817" spans="1:18" ht="13.15" customHeight="1" x14ac:dyDescent="0.25">
      <c r="A817" s="59" t="s">
        <v>57</v>
      </c>
      <c r="B817" s="57" t="s">
        <v>18</v>
      </c>
      <c r="C817" s="272" t="s">
        <v>334</v>
      </c>
      <c r="D817" s="273"/>
      <c r="E817" s="426" t="s">
        <v>335</v>
      </c>
      <c r="F817" s="280"/>
      <c r="G817" s="281"/>
      <c r="H817" s="32">
        <v>5</v>
      </c>
      <c r="I817" s="91"/>
      <c r="J817" s="34"/>
      <c r="K817" s="37"/>
      <c r="L817" s="33"/>
      <c r="M817" s="297"/>
      <c r="N817" s="298"/>
      <c r="O817" s="85"/>
      <c r="P817" s="32"/>
      <c r="Q817" s="34"/>
      <c r="R817" s="97"/>
    </row>
    <row r="818" spans="1:18" ht="12.75" customHeight="1" x14ac:dyDescent="0.25">
      <c r="A818" s="59" t="s">
        <v>57</v>
      </c>
      <c r="B818" s="57" t="s">
        <v>18</v>
      </c>
      <c r="C818" s="272" t="s">
        <v>336</v>
      </c>
      <c r="D818" s="273"/>
      <c r="E818" s="426" t="s">
        <v>337</v>
      </c>
      <c r="F818" s="280"/>
      <c r="G818" s="281"/>
      <c r="H818" s="32">
        <v>5</v>
      </c>
      <c r="I818" s="91"/>
      <c r="J818" s="34"/>
      <c r="K818" s="37"/>
      <c r="L818" s="33"/>
      <c r="M818" s="297"/>
      <c r="N818" s="298"/>
      <c r="O818" s="85"/>
      <c r="P818" s="32"/>
      <c r="Q818" s="34"/>
      <c r="R818" s="97"/>
    </row>
    <row r="819" spans="1:18" ht="12.75" customHeight="1" x14ac:dyDescent="0.25">
      <c r="A819" s="59" t="s">
        <v>57</v>
      </c>
      <c r="B819" s="57" t="s">
        <v>18</v>
      </c>
      <c r="C819" s="272" t="s">
        <v>338</v>
      </c>
      <c r="D819" s="273"/>
      <c r="E819" s="426" t="s">
        <v>339</v>
      </c>
      <c r="F819" s="280"/>
      <c r="G819" s="281"/>
      <c r="H819" s="32">
        <v>5</v>
      </c>
      <c r="I819" s="91"/>
      <c r="J819" s="34"/>
      <c r="K819" s="37"/>
      <c r="L819" s="33"/>
      <c r="M819" s="297"/>
      <c r="N819" s="298"/>
      <c r="O819" s="85"/>
      <c r="P819" s="32"/>
      <c r="Q819" s="34"/>
      <c r="R819" s="97"/>
    </row>
    <row r="820" spans="1:18" ht="12.75" customHeight="1" x14ac:dyDescent="0.25">
      <c r="A820" s="59" t="s">
        <v>57</v>
      </c>
      <c r="B820" s="57" t="s">
        <v>28</v>
      </c>
      <c r="C820" s="272" t="s">
        <v>552</v>
      </c>
      <c r="D820" s="273"/>
      <c r="E820" s="267" t="s">
        <v>553</v>
      </c>
      <c r="F820" s="271"/>
      <c r="G820" s="269"/>
      <c r="H820" s="32">
        <v>11</v>
      </c>
      <c r="I820" s="91"/>
      <c r="J820" s="34"/>
      <c r="K820" s="37"/>
      <c r="L820" s="33"/>
      <c r="M820" s="297"/>
      <c r="N820" s="298"/>
      <c r="O820" s="85"/>
      <c r="P820" s="32"/>
      <c r="Q820" s="34"/>
      <c r="R820" s="97"/>
    </row>
    <row r="821" spans="1:18" ht="12.75" customHeight="1" x14ac:dyDescent="0.25">
      <c r="A821" s="59" t="s">
        <v>57</v>
      </c>
      <c r="B821" s="57" t="s">
        <v>28</v>
      </c>
      <c r="C821" s="272" t="s">
        <v>554</v>
      </c>
      <c r="D821" s="273"/>
      <c r="E821" s="267" t="s">
        <v>555</v>
      </c>
      <c r="F821" s="271"/>
      <c r="G821" s="269"/>
      <c r="H821" s="32">
        <v>11</v>
      </c>
      <c r="I821" s="91"/>
      <c r="J821" s="34"/>
      <c r="K821" s="37"/>
      <c r="L821" s="33"/>
      <c r="M821" s="297"/>
      <c r="N821" s="298"/>
      <c r="O821" s="85"/>
      <c r="P821" s="32"/>
      <c r="Q821" s="34"/>
      <c r="R821" s="97"/>
    </row>
    <row r="822" spans="1:18" ht="12.75" customHeight="1" x14ac:dyDescent="0.25">
      <c r="A822" s="259" t="s">
        <v>57</v>
      </c>
      <c r="B822" s="57" t="s">
        <v>28</v>
      </c>
      <c r="C822" s="272" t="s">
        <v>975</v>
      </c>
      <c r="D822" s="273"/>
      <c r="E822" s="270" t="s">
        <v>952</v>
      </c>
      <c r="F822" s="268"/>
      <c r="G822" s="269"/>
      <c r="H822" s="32">
        <v>5</v>
      </c>
      <c r="I822" s="91"/>
      <c r="J822" s="34"/>
      <c r="K822" s="37"/>
      <c r="L822" s="33"/>
      <c r="M822" s="251"/>
      <c r="N822" s="252"/>
      <c r="O822" s="85"/>
      <c r="P822" s="32"/>
      <c r="Q822" s="34"/>
      <c r="R822" s="97"/>
    </row>
    <row r="823" spans="1:18" ht="12.75" customHeight="1" x14ac:dyDescent="0.25">
      <c r="A823" s="59" t="s">
        <v>57</v>
      </c>
      <c r="B823" s="56" t="s">
        <v>18</v>
      </c>
      <c r="C823" s="272" t="s">
        <v>609</v>
      </c>
      <c r="D823" s="273"/>
      <c r="E823" s="260" t="s">
        <v>610</v>
      </c>
      <c r="F823" s="261"/>
      <c r="G823" s="262"/>
      <c r="H823" s="32">
        <v>5</v>
      </c>
      <c r="I823" s="91"/>
      <c r="J823" s="34"/>
      <c r="K823" s="37"/>
      <c r="L823" s="33"/>
      <c r="M823" s="251"/>
      <c r="N823" s="252"/>
      <c r="O823" s="85"/>
      <c r="P823" s="32"/>
      <c r="Q823" s="34"/>
      <c r="R823" s="97"/>
    </row>
    <row r="824" spans="1:18" ht="12.75" customHeight="1" x14ac:dyDescent="0.25">
      <c r="A824" s="59" t="s">
        <v>57</v>
      </c>
      <c r="B824" s="57" t="s">
        <v>18</v>
      </c>
      <c r="C824" s="272" t="s">
        <v>275</v>
      </c>
      <c r="D824" s="273"/>
      <c r="E824" s="270" t="s">
        <v>276</v>
      </c>
      <c r="F824" s="271"/>
      <c r="G824" s="269"/>
      <c r="H824" s="32">
        <v>5</v>
      </c>
      <c r="I824" s="91"/>
      <c r="J824" s="34"/>
      <c r="K824" s="37"/>
      <c r="L824" s="33"/>
      <c r="M824" s="251"/>
      <c r="N824" s="252"/>
      <c r="O824" s="85"/>
      <c r="P824" s="32"/>
      <c r="Q824" s="34"/>
      <c r="R824" s="97"/>
    </row>
    <row r="825" spans="1:18" ht="12.75" customHeight="1" x14ac:dyDescent="0.25">
      <c r="A825" s="59" t="s">
        <v>57</v>
      </c>
      <c r="B825" s="57" t="s">
        <v>28</v>
      </c>
      <c r="C825" s="272" t="s">
        <v>972</v>
      </c>
      <c r="D825" s="273"/>
      <c r="E825" s="270" t="s">
        <v>955</v>
      </c>
      <c r="F825" s="271"/>
      <c r="G825" s="269"/>
      <c r="H825" s="32">
        <v>5</v>
      </c>
      <c r="I825" s="91"/>
      <c r="J825" s="34"/>
      <c r="K825" s="37"/>
      <c r="L825" s="33"/>
      <c r="M825" s="251"/>
      <c r="N825" s="252"/>
      <c r="O825" s="85"/>
      <c r="P825" s="32"/>
      <c r="Q825" s="34"/>
      <c r="R825" s="97"/>
    </row>
    <row r="826" spans="1:18" ht="12.75" customHeight="1" x14ac:dyDescent="0.25">
      <c r="A826" s="59" t="s">
        <v>57</v>
      </c>
      <c r="B826" s="57" t="s">
        <v>28</v>
      </c>
      <c r="C826" s="272" t="s">
        <v>985</v>
      </c>
      <c r="D826" s="273"/>
      <c r="E826" s="270" t="s">
        <v>970</v>
      </c>
      <c r="F826" s="268"/>
      <c r="G826" s="269"/>
      <c r="H826" s="32">
        <v>11</v>
      </c>
      <c r="I826" s="91"/>
      <c r="J826" s="34"/>
      <c r="K826" s="37"/>
      <c r="L826" s="33"/>
      <c r="M826" s="251"/>
      <c r="N826" s="252"/>
      <c r="O826" s="85"/>
      <c r="P826" s="32"/>
      <c r="Q826" s="34"/>
      <c r="R826" s="97"/>
    </row>
    <row r="827" spans="1:18" ht="12.75" customHeight="1" x14ac:dyDescent="0.25">
      <c r="A827" s="263" t="s">
        <v>57</v>
      </c>
      <c r="B827" s="57" t="s">
        <v>28</v>
      </c>
      <c r="C827" s="272" t="s">
        <v>976</v>
      </c>
      <c r="D827" s="273"/>
      <c r="E827" s="270" t="s">
        <v>957</v>
      </c>
      <c r="F827" s="268"/>
      <c r="G827" s="269"/>
      <c r="H827" s="32">
        <v>5</v>
      </c>
      <c r="I827" s="91"/>
      <c r="J827" s="34"/>
      <c r="K827" s="37"/>
      <c r="L827" s="33"/>
      <c r="M827" s="251"/>
      <c r="N827" s="252"/>
      <c r="O827" s="85"/>
      <c r="P827" s="32"/>
      <c r="Q827" s="34"/>
      <c r="R827" s="97"/>
    </row>
    <row r="828" spans="1:18" ht="12.75" customHeight="1" x14ac:dyDescent="0.25">
      <c r="A828" s="263" t="s">
        <v>57</v>
      </c>
      <c r="B828" s="57" t="s">
        <v>28</v>
      </c>
      <c r="C828" s="272" t="s">
        <v>977</v>
      </c>
      <c r="D828" s="273"/>
      <c r="E828" s="270" t="s">
        <v>958</v>
      </c>
      <c r="F828" s="268"/>
      <c r="G828" s="269"/>
      <c r="H828" s="32">
        <v>5</v>
      </c>
      <c r="I828" s="91"/>
      <c r="J828" s="34"/>
      <c r="K828" s="37"/>
      <c r="L828" s="33"/>
      <c r="M828" s="251"/>
      <c r="N828" s="252"/>
      <c r="O828" s="85"/>
      <c r="P828" s="32"/>
      <c r="Q828" s="34"/>
      <c r="R828" s="97"/>
    </row>
    <row r="829" spans="1:18" ht="12.75" customHeight="1" x14ac:dyDescent="0.25">
      <c r="A829" s="59" t="s">
        <v>57</v>
      </c>
      <c r="B829" s="57" t="s">
        <v>18</v>
      </c>
      <c r="C829" s="265" t="s">
        <v>974</v>
      </c>
      <c r="D829" s="406"/>
      <c r="E829" s="270" t="s">
        <v>956</v>
      </c>
      <c r="F829" s="268"/>
      <c r="G829" s="269"/>
      <c r="H829" s="32">
        <v>5</v>
      </c>
      <c r="I829" s="91"/>
      <c r="J829" s="34"/>
      <c r="K829" s="37"/>
      <c r="L829" s="33"/>
      <c r="M829" s="251"/>
      <c r="N829" s="252"/>
      <c r="O829" s="85"/>
      <c r="P829" s="32"/>
      <c r="Q829" s="34"/>
      <c r="R829" s="97"/>
    </row>
    <row r="830" spans="1:18" ht="12.75" customHeight="1" x14ac:dyDescent="0.25">
      <c r="A830" s="59" t="s">
        <v>57</v>
      </c>
      <c r="B830" s="57" t="s">
        <v>18</v>
      </c>
      <c r="C830" s="272" t="s">
        <v>556</v>
      </c>
      <c r="D830" s="273"/>
      <c r="E830" s="426" t="s">
        <v>557</v>
      </c>
      <c r="F830" s="280"/>
      <c r="G830" s="281"/>
      <c r="H830" s="32">
        <v>11</v>
      </c>
      <c r="I830" s="91"/>
      <c r="J830" s="34"/>
      <c r="K830" s="37"/>
      <c r="L830" s="33"/>
      <c r="M830" s="297"/>
      <c r="N830" s="298"/>
      <c r="O830" s="85"/>
      <c r="P830" s="32"/>
      <c r="Q830" s="34"/>
      <c r="R830" s="97"/>
    </row>
    <row r="831" spans="1:18" ht="12.75" hidden="1" customHeight="1" x14ac:dyDescent="0.25">
      <c r="A831" s="59" t="s">
        <v>66</v>
      </c>
      <c r="B831" s="57" t="s">
        <v>28</v>
      </c>
      <c r="C831" s="272" t="s">
        <v>255</v>
      </c>
      <c r="D831" s="273"/>
      <c r="E831" s="426" t="s">
        <v>256</v>
      </c>
      <c r="F831" s="280"/>
      <c r="G831" s="281"/>
      <c r="H831" s="32">
        <v>5</v>
      </c>
      <c r="I831" s="91"/>
      <c r="J831" s="34"/>
      <c r="K831" s="37"/>
      <c r="L831" s="33"/>
      <c r="M831" s="297"/>
      <c r="N831" s="298"/>
      <c r="O831" s="85"/>
      <c r="P831" s="32"/>
      <c r="Q831" s="34"/>
      <c r="R831" s="97"/>
    </row>
    <row r="832" spans="1:18" ht="12.75" hidden="1" customHeight="1" x14ac:dyDescent="0.25">
      <c r="A832" s="59" t="s">
        <v>66</v>
      </c>
      <c r="B832" s="57" t="s">
        <v>28</v>
      </c>
      <c r="C832" s="272" t="s">
        <v>261</v>
      </c>
      <c r="D832" s="273"/>
      <c r="E832" s="426" t="s">
        <v>262</v>
      </c>
      <c r="F832" s="280"/>
      <c r="G832" s="281"/>
      <c r="H832" s="32">
        <v>5</v>
      </c>
      <c r="I832" s="91"/>
      <c r="J832" s="34"/>
      <c r="K832" s="37"/>
      <c r="L832" s="33"/>
      <c r="M832" s="297"/>
      <c r="N832" s="298"/>
      <c r="O832" s="85"/>
      <c r="P832" s="32"/>
      <c r="Q832" s="34"/>
      <c r="R832" s="97"/>
    </row>
    <row r="833" spans="1:18" ht="12.75" hidden="1" customHeight="1" x14ac:dyDescent="0.25">
      <c r="A833" s="59" t="s">
        <v>66</v>
      </c>
      <c r="B833" s="57" t="s">
        <v>18</v>
      </c>
      <c r="C833" s="481" t="s">
        <v>302</v>
      </c>
      <c r="D833" s="482"/>
      <c r="E833" s="426" t="s">
        <v>303</v>
      </c>
      <c r="F833" s="280"/>
      <c r="G833" s="281"/>
      <c r="H833" s="32">
        <v>5</v>
      </c>
      <c r="I833" s="91"/>
      <c r="J833" s="34"/>
      <c r="K833" s="37"/>
      <c r="L833" s="33"/>
      <c r="M833" s="297"/>
      <c r="N833" s="298"/>
      <c r="O833" s="85"/>
      <c r="P833" s="32"/>
      <c r="Q833" s="34"/>
      <c r="R833" s="97"/>
    </row>
    <row r="834" spans="1:18" ht="12.75" hidden="1" customHeight="1" x14ac:dyDescent="0.25">
      <c r="A834" s="59" t="s">
        <v>66</v>
      </c>
      <c r="B834" s="57" t="s">
        <v>28</v>
      </c>
      <c r="C834" s="272" t="s">
        <v>269</v>
      </c>
      <c r="D834" s="273"/>
      <c r="E834" s="426" t="s">
        <v>270</v>
      </c>
      <c r="F834" s="280"/>
      <c r="G834" s="281"/>
      <c r="H834" s="32">
        <v>5</v>
      </c>
      <c r="I834" s="91"/>
      <c r="J834" s="34"/>
      <c r="K834" s="37"/>
      <c r="L834" s="33"/>
      <c r="M834" s="297"/>
      <c r="N834" s="298"/>
      <c r="O834" s="85"/>
      <c r="P834" s="32"/>
      <c r="Q834" s="34"/>
      <c r="R834" s="97"/>
    </row>
    <row r="835" spans="1:18" ht="12.75" hidden="1" customHeight="1" x14ac:dyDescent="0.25">
      <c r="A835" s="59" t="s">
        <v>66</v>
      </c>
      <c r="B835" s="57" t="s">
        <v>28</v>
      </c>
      <c r="C835" s="272" t="s">
        <v>310</v>
      </c>
      <c r="D835" s="273"/>
      <c r="E835" s="426" t="s">
        <v>311</v>
      </c>
      <c r="F835" s="280"/>
      <c r="G835" s="281"/>
      <c r="H835" s="32">
        <v>5</v>
      </c>
      <c r="I835" s="91"/>
      <c r="J835" s="34"/>
      <c r="K835" s="37"/>
      <c r="L835" s="33"/>
      <c r="M835" s="297"/>
      <c r="N835" s="298"/>
      <c r="O835" s="85"/>
      <c r="P835" s="32"/>
      <c r="Q835" s="34"/>
      <c r="R835" s="97"/>
    </row>
    <row r="836" spans="1:18" ht="12.75" hidden="1" customHeight="1" x14ac:dyDescent="0.25">
      <c r="A836" s="59" t="s">
        <v>66</v>
      </c>
      <c r="B836" s="57" t="s">
        <v>18</v>
      </c>
      <c r="C836" s="272" t="s">
        <v>314</v>
      </c>
      <c r="D836" s="273"/>
      <c r="E836" s="426" t="s">
        <v>315</v>
      </c>
      <c r="F836" s="280"/>
      <c r="G836" s="281"/>
      <c r="H836" s="32">
        <v>5</v>
      </c>
      <c r="I836" s="91"/>
      <c r="J836" s="34"/>
      <c r="K836" s="37"/>
      <c r="L836" s="33"/>
      <c r="M836" s="297"/>
      <c r="N836" s="298"/>
      <c r="O836" s="85"/>
      <c r="P836" s="32"/>
      <c r="Q836" s="34"/>
      <c r="R836" s="97"/>
    </row>
    <row r="837" spans="1:18" ht="12.75" hidden="1" customHeight="1" x14ac:dyDescent="0.25">
      <c r="A837" s="59" t="s">
        <v>66</v>
      </c>
      <c r="B837" s="57" t="s">
        <v>18</v>
      </c>
      <c r="C837" s="272" t="s">
        <v>324</v>
      </c>
      <c r="D837" s="273"/>
      <c r="E837" s="426" t="s">
        <v>325</v>
      </c>
      <c r="F837" s="280"/>
      <c r="G837" s="281"/>
      <c r="H837" s="32">
        <v>5</v>
      </c>
      <c r="I837" s="91"/>
      <c r="J837" s="34"/>
      <c r="K837" s="37"/>
      <c r="L837" s="33"/>
      <c r="M837" s="297"/>
      <c r="N837" s="298"/>
      <c r="O837" s="85"/>
      <c r="P837" s="32"/>
      <c r="Q837" s="34"/>
      <c r="R837" s="97"/>
    </row>
    <row r="838" spans="1:18" ht="12.75" hidden="1" customHeight="1" x14ac:dyDescent="0.25">
      <c r="A838" s="59" t="s">
        <v>66</v>
      </c>
      <c r="B838" s="57" t="s">
        <v>28</v>
      </c>
      <c r="C838" s="272" t="s">
        <v>552</v>
      </c>
      <c r="D838" s="273"/>
      <c r="E838" s="426" t="s">
        <v>553</v>
      </c>
      <c r="F838" s="280"/>
      <c r="G838" s="281"/>
      <c r="H838" s="32">
        <v>11</v>
      </c>
      <c r="I838" s="91"/>
      <c r="J838" s="34"/>
      <c r="K838" s="37"/>
      <c r="L838" s="33"/>
      <c r="M838" s="297"/>
      <c r="N838" s="298"/>
      <c r="O838" s="85"/>
      <c r="P838" s="32"/>
      <c r="Q838" s="34"/>
      <c r="R838" s="97"/>
    </row>
    <row r="839" spans="1:18" ht="12.75" hidden="1" customHeight="1" x14ac:dyDescent="0.25">
      <c r="A839" s="59" t="s">
        <v>66</v>
      </c>
      <c r="B839" s="57" t="s">
        <v>28</v>
      </c>
      <c r="C839" s="272" t="s">
        <v>366</v>
      </c>
      <c r="D839" s="273"/>
      <c r="E839" s="426" t="s">
        <v>367</v>
      </c>
      <c r="F839" s="280"/>
      <c r="G839" s="281"/>
      <c r="H839" s="32">
        <v>5</v>
      </c>
      <c r="I839" s="91"/>
      <c r="J839" s="34"/>
      <c r="K839" s="37"/>
      <c r="L839" s="33"/>
      <c r="M839" s="297"/>
      <c r="N839" s="298"/>
      <c r="O839" s="85"/>
      <c r="P839" s="32"/>
      <c r="Q839" s="34"/>
      <c r="R839" s="97"/>
    </row>
    <row r="840" spans="1:18" ht="12.75" hidden="1" customHeight="1" x14ac:dyDescent="0.25">
      <c r="A840" s="59" t="s">
        <v>66</v>
      </c>
      <c r="B840" s="57" t="s">
        <v>18</v>
      </c>
      <c r="C840" s="272" t="s">
        <v>368</v>
      </c>
      <c r="D840" s="273"/>
      <c r="E840" s="426" t="s">
        <v>1045</v>
      </c>
      <c r="F840" s="280"/>
      <c r="G840" s="281"/>
      <c r="H840" s="32">
        <v>5</v>
      </c>
      <c r="I840" s="91"/>
      <c r="J840" s="34"/>
      <c r="K840" s="37"/>
      <c r="L840" s="33"/>
      <c r="M840" s="297"/>
      <c r="N840" s="298"/>
      <c r="O840" s="85"/>
      <c r="P840" s="32"/>
      <c r="Q840" s="34"/>
      <c r="R840" s="97"/>
    </row>
    <row r="841" spans="1:18" ht="12.75" hidden="1" customHeight="1" x14ac:dyDescent="0.25">
      <c r="A841" s="59" t="s">
        <v>66</v>
      </c>
      <c r="B841" s="57" t="s">
        <v>28</v>
      </c>
      <c r="C841" s="272" t="s">
        <v>375</v>
      </c>
      <c r="D841" s="273"/>
      <c r="E841" s="426" t="s">
        <v>376</v>
      </c>
      <c r="F841" s="280"/>
      <c r="G841" s="281"/>
      <c r="H841" s="32">
        <v>5</v>
      </c>
      <c r="I841" s="91"/>
      <c r="J841" s="34"/>
      <c r="K841" s="37"/>
      <c r="L841" s="33"/>
      <c r="M841" s="297"/>
      <c r="N841" s="298"/>
      <c r="O841" s="85"/>
      <c r="P841" s="32"/>
      <c r="Q841" s="34"/>
      <c r="R841" s="97"/>
    </row>
    <row r="842" spans="1:18" ht="12.75" hidden="1" customHeight="1" x14ac:dyDescent="0.25">
      <c r="A842" s="59" t="s">
        <v>66</v>
      </c>
      <c r="B842" s="57" t="s">
        <v>18</v>
      </c>
      <c r="C842" s="272" t="s">
        <v>271</v>
      </c>
      <c r="D842" s="273"/>
      <c r="E842" s="426" t="s">
        <v>272</v>
      </c>
      <c r="F842" s="280"/>
      <c r="G842" s="281"/>
      <c r="H842" s="32">
        <v>5</v>
      </c>
      <c r="I842" s="91"/>
      <c r="J842" s="34"/>
      <c r="K842" s="37"/>
      <c r="L842" s="33"/>
      <c r="M842" s="297"/>
      <c r="N842" s="298"/>
      <c r="O842" s="85"/>
      <c r="P842" s="32"/>
      <c r="Q842" s="34"/>
      <c r="R842" s="97"/>
    </row>
    <row r="843" spans="1:18" ht="12.75" hidden="1" customHeight="1" x14ac:dyDescent="0.25">
      <c r="A843" s="59" t="s">
        <v>66</v>
      </c>
      <c r="B843" s="57" t="s">
        <v>28</v>
      </c>
      <c r="C843" s="272" t="s">
        <v>273</v>
      </c>
      <c r="D843" s="273"/>
      <c r="E843" s="426" t="s">
        <v>274</v>
      </c>
      <c r="F843" s="280"/>
      <c r="G843" s="281"/>
      <c r="H843" s="32">
        <v>5</v>
      </c>
      <c r="I843" s="91"/>
      <c r="J843" s="34"/>
      <c r="K843" s="37"/>
      <c r="L843" s="33"/>
      <c r="M843" s="297"/>
      <c r="N843" s="298"/>
      <c r="O843" s="85"/>
      <c r="P843" s="32"/>
      <c r="Q843" s="34"/>
      <c r="R843" s="97"/>
    </row>
    <row r="844" spans="1:18" ht="12.75" hidden="1" customHeight="1" x14ac:dyDescent="0.25">
      <c r="A844" s="59" t="s">
        <v>66</v>
      </c>
      <c r="B844" s="57" t="s">
        <v>28</v>
      </c>
      <c r="C844" s="272" t="s">
        <v>379</v>
      </c>
      <c r="D844" s="273"/>
      <c r="E844" s="426" t="s">
        <v>380</v>
      </c>
      <c r="F844" s="280"/>
      <c r="G844" s="281"/>
      <c r="H844" s="32">
        <v>5</v>
      </c>
      <c r="I844" s="91"/>
      <c r="J844" s="34"/>
      <c r="K844" s="37"/>
      <c r="L844" s="33"/>
      <c r="M844" s="297"/>
      <c r="N844" s="298"/>
      <c r="O844" s="85"/>
      <c r="P844" s="32"/>
      <c r="Q844" s="34"/>
      <c r="R844" s="97"/>
    </row>
    <row r="845" spans="1:18" ht="12.75" hidden="1" customHeight="1" x14ac:dyDescent="0.25">
      <c r="A845" s="59" t="s">
        <v>66</v>
      </c>
      <c r="B845" s="57" t="s">
        <v>18</v>
      </c>
      <c r="C845" s="272" t="s">
        <v>293</v>
      </c>
      <c r="D845" s="273"/>
      <c r="E845" s="426" t="s">
        <v>294</v>
      </c>
      <c r="F845" s="280"/>
      <c r="G845" s="281"/>
      <c r="H845" s="32">
        <v>5</v>
      </c>
      <c r="I845" s="91"/>
      <c r="J845" s="34"/>
      <c r="K845" s="37"/>
      <c r="L845" s="33"/>
      <c r="M845" s="297"/>
      <c r="N845" s="298"/>
      <c r="O845" s="85"/>
      <c r="P845" s="32"/>
      <c r="Q845" s="34"/>
      <c r="R845" s="97"/>
    </row>
    <row r="846" spans="1:18" ht="12.75" hidden="1" customHeight="1" x14ac:dyDescent="0.25">
      <c r="A846" s="59" t="s">
        <v>66</v>
      </c>
      <c r="B846" s="57" t="s">
        <v>18</v>
      </c>
      <c r="C846" s="272" t="s">
        <v>295</v>
      </c>
      <c r="D846" s="273"/>
      <c r="E846" s="426" t="s">
        <v>296</v>
      </c>
      <c r="F846" s="280"/>
      <c r="G846" s="281"/>
      <c r="H846" s="32">
        <v>5</v>
      </c>
      <c r="I846" s="91"/>
      <c r="J846" s="34"/>
      <c r="K846" s="37"/>
      <c r="L846" s="33"/>
      <c r="M846" s="297"/>
      <c r="N846" s="298"/>
      <c r="O846" s="85"/>
      <c r="P846" s="32"/>
      <c r="Q846" s="34"/>
      <c r="R846" s="97"/>
    </row>
    <row r="847" spans="1:18" ht="12.75" hidden="1" customHeight="1" x14ac:dyDescent="0.25">
      <c r="A847" s="59" t="s">
        <v>66</v>
      </c>
      <c r="B847" s="57" t="s">
        <v>18</v>
      </c>
      <c r="C847" s="272" t="s">
        <v>381</v>
      </c>
      <c r="D847" s="273"/>
      <c r="E847" s="426" t="s">
        <v>382</v>
      </c>
      <c r="F847" s="280"/>
      <c r="G847" s="281"/>
      <c r="H847" s="32">
        <v>5</v>
      </c>
      <c r="I847" s="91"/>
      <c r="J847" s="34"/>
      <c r="K847" s="37"/>
      <c r="L847" s="33"/>
      <c r="M847" s="297"/>
      <c r="N847" s="298"/>
      <c r="O847" s="85"/>
      <c r="P847" s="32"/>
      <c r="Q847" s="34"/>
      <c r="R847" s="97"/>
    </row>
    <row r="848" spans="1:18" ht="12.75" hidden="1" customHeight="1" x14ac:dyDescent="0.25">
      <c r="A848" s="59" t="s">
        <v>66</v>
      </c>
      <c r="B848" s="57" t="s">
        <v>18</v>
      </c>
      <c r="C848" s="272" t="s">
        <v>383</v>
      </c>
      <c r="D848" s="273"/>
      <c r="E848" s="426" t="s">
        <v>384</v>
      </c>
      <c r="F848" s="280"/>
      <c r="G848" s="281"/>
      <c r="H848" s="32">
        <v>5</v>
      </c>
      <c r="I848" s="91"/>
      <c r="J848" s="34"/>
      <c r="K848" s="37"/>
      <c r="L848" s="33"/>
      <c r="M848" s="297"/>
      <c r="N848" s="298"/>
      <c r="O848" s="85"/>
      <c r="P848" s="32"/>
      <c r="Q848" s="34"/>
      <c r="R848" s="97"/>
    </row>
    <row r="849" spans="1:18" ht="12.75" hidden="1" customHeight="1" x14ac:dyDescent="0.25">
      <c r="A849" s="59" t="s">
        <v>66</v>
      </c>
      <c r="B849" s="57" t="s">
        <v>28</v>
      </c>
      <c r="C849" s="272" t="s">
        <v>385</v>
      </c>
      <c r="D849" s="273"/>
      <c r="E849" s="426" t="s">
        <v>386</v>
      </c>
      <c r="F849" s="280"/>
      <c r="G849" s="281"/>
      <c r="H849" s="32">
        <v>5</v>
      </c>
      <c r="I849" s="91"/>
      <c r="J849" s="34"/>
      <c r="K849" s="37"/>
      <c r="L849" s="33"/>
      <c r="M849" s="297"/>
      <c r="N849" s="298"/>
      <c r="O849" s="85"/>
      <c r="P849" s="32"/>
      <c r="Q849" s="34"/>
      <c r="R849" s="97"/>
    </row>
    <row r="850" spans="1:18" ht="12.75" hidden="1" customHeight="1" x14ac:dyDescent="0.25">
      <c r="A850" s="59" t="s">
        <v>66</v>
      </c>
      <c r="B850" s="57" t="s">
        <v>28</v>
      </c>
      <c r="C850" s="272" t="s">
        <v>387</v>
      </c>
      <c r="D850" s="273"/>
      <c r="E850" s="426" t="s">
        <v>388</v>
      </c>
      <c r="F850" s="280"/>
      <c r="G850" s="281"/>
      <c r="H850" s="32">
        <v>5</v>
      </c>
      <c r="I850" s="91"/>
      <c r="J850" s="34"/>
      <c r="K850" s="37"/>
      <c r="L850" s="33"/>
      <c r="M850" s="297"/>
      <c r="N850" s="298"/>
      <c r="O850" s="85"/>
      <c r="P850" s="32"/>
      <c r="Q850" s="34"/>
      <c r="R850" s="97"/>
    </row>
    <row r="851" spans="1:18" ht="12.75" hidden="1" customHeight="1" x14ac:dyDescent="0.25">
      <c r="A851" s="59" t="s">
        <v>66</v>
      </c>
      <c r="B851" s="57" t="s">
        <v>28</v>
      </c>
      <c r="C851" s="272" t="s">
        <v>389</v>
      </c>
      <c r="D851" s="273"/>
      <c r="E851" s="426" t="s">
        <v>390</v>
      </c>
      <c r="F851" s="280"/>
      <c r="G851" s="281"/>
      <c r="H851" s="32">
        <v>5</v>
      </c>
      <c r="I851" s="91"/>
      <c r="J851" s="34"/>
      <c r="K851" s="37"/>
      <c r="L851" s="33"/>
      <c r="M851" s="297"/>
      <c r="N851" s="298"/>
      <c r="O851" s="85"/>
      <c r="P851" s="32"/>
      <c r="Q851" s="34"/>
      <c r="R851" s="97"/>
    </row>
    <row r="852" spans="1:18" ht="12.75" hidden="1" customHeight="1" x14ac:dyDescent="0.25">
      <c r="A852" s="59" t="s">
        <v>66</v>
      </c>
      <c r="B852" s="57" t="s">
        <v>18</v>
      </c>
      <c r="C852" s="272" t="s">
        <v>391</v>
      </c>
      <c r="D852" s="273"/>
      <c r="E852" s="426" t="s">
        <v>392</v>
      </c>
      <c r="F852" s="280"/>
      <c r="G852" s="281"/>
      <c r="H852" s="32">
        <v>5</v>
      </c>
      <c r="I852" s="91"/>
      <c r="J852" s="34"/>
      <c r="K852" s="37"/>
      <c r="L852" s="33"/>
      <c r="M852" s="297"/>
      <c r="N852" s="298"/>
      <c r="O852" s="85"/>
      <c r="P852" s="32"/>
      <c r="Q852" s="34"/>
      <c r="R852" s="97"/>
    </row>
    <row r="853" spans="1:18" ht="12.75" hidden="1" customHeight="1" x14ac:dyDescent="0.25">
      <c r="A853" s="59" t="s">
        <v>66</v>
      </c>
      <c r="B853" s="57" t="s">
        <v>28</v>
      </c>
      <c r="C853" s="272" t="s">
        <v>393</v>
      </c>
      <c r="D853" s="273"/>
      <c r="E853" s="426" t="s">
        <v>394</v>
      </c>
      <c r="F853" s="280"/>
      <c r="G853" s="281"/>
      <c r="H853" s="32">
        <v>5</v>
      </c>
      <c r="I853" s="91"/>
      <c r="J853" s="34"/>
      <c r="K853" s="37"/>
      <c r="L853" s="33"/>
      <c r="M853" s="297"/>
      <c r="N853" s="298"/>
      <c r="O853" s="85"/>
      <c r="P853" s="32"/>
      <c r="Q853" s="34"/>
      <c r="R853" s="97"/>
    </row>
    <row r="854" spans="1:18" ht="12.75" hidden="1" customHeight="1" x14ac:dyDescent="0.25">
      <c r="A854" s="59" t="s">
        <v>66</v>
      </c>
      <c r="B854" s="57" t="s">
        <v>28</v>
      </c>
      <c r="C854" s="272" t="s">
        <v>395</v>
      </c>
      <c r="D854" s="273"/>
      <c r="E854" s="426" t="s">
        <v>396</v>
      </c>
      <c r="F854" s="280"/>
      <c r="G854" s="281"/>
      <c r="H854" s="32">
        <v>5</v>
      </c>
      <c r="I854" s="91"/>
      <c r="J854" s="34"/>
      <c r="K854" s="37"/>
      <c r="L854" s="33"/>
      <c r="M854" s="297"/>
      <c r="N854" s="298"/>
      <c r="O854" s="85"/>
      <c r="P854" s="32"/>
      <c r="Q854" s="34"/>
      <c r="R854" s="97"/>
    </row>
    <row r="855" spans="1:18" ht="12.75" hidden="1" customHeight="1" x14ac:dyDescent="0.25">
      <c r="A855" s="59" t="s">
        <v>66</v>
      </c>
      <c r="B855" s="57" t="s">
        <v>18</v>
      </c>
      <c r="C855" s="272" t="s">
        <v>397</v>
      </c>
      <c r="D855" s="273"/>
      <c r="E855" s="426" t="s">
        <v>398</v>
      </c>
      <c r="F855" s="280"/>
      <c r="G855" s="281"/>
      <c r="H855" s="32">
        <v>5</v>
      </c>
      <c r="I855" s="91"/>
      <c r="J855" s="34"/>
      <c r="K855" s="37"/>
      <c r="L855" s="33"/>
      <c r="M855" s="297"/>
      <c r="N855" s="298"/>
      <c r="O855" s="85"/>
      <c r="P855" s="32"/>
      <c r="Q855" s="34"/>
      <c r="R855" s="97"/>
    </row>
    <row r="856" spans="1:18" ht="12.75" hidden="1" customHeight="1" x14ac:dyDescent="0.25">
      <c r="A856" s="59" t="s">
        <v>66</v>
      </c>
      <c r="B856" s="57" t="s">
        <v>28</v>
      </c>
      <c r="C856" s="272" t="s">
        <v>399</v>
      </c>
      <c r="D856" s="273"/>
      <c r="E856" s="426" t="s">
        <v>400</v>
      </c>
      <c r="F856" s="280"/>
      <c r="G856" s="281"/>
      <c r="H856" s="32">
        <v>5</v>
      </c>
      <c r="I856" s="91"/>
      <c r="J856" s="34"/>
      <c r="K856" s="37"/>
      <c r="L856" s="33"/>
      <c r="M856" s="297"/>
      <c r="N856" s="298"/>
      <c r="O856" s="85"/>
      <c r="P856" s="32"/>
      <c r="Q856" s="34"/>
      <c r="R856" s="97"/>
    </row>
    <row r="857" spans="1:18" ht="12.75" hidden="1" customHeight="1" x14ac:dyDescent="0.25">
      <c r="A857" s="59" t="s">
        <v>66</v>
      </c>
      <c r="B857" s="57" t="s">
        <v>28</v>
      </c>
      <c r="C857" s="272" t="s">
        <v>401</v>
      </c>
      <c r="D857" s="273"/>
      <c r="E857" s="426" t="s">
        <v>402</v>
      </c>
      <c r="F857" s="280"/>
      <c r="G857" s="281"/>
      <c r="H857" s="32">
        <v>5</v>
      </c>
      <c r="I857" s="91"/>
      <c r="J857" s="34"/>
      <c r="K857" s="37"/>
      <c r="L857" s="33"/>
      <c r="M857" s="297"/>
      <c r="N857" s="298"/>
      <c r="O857" s="85"/>
      <c r="P857" s="32"/>
      <c r="Q857" s="34"/>
      <c r="R857" s="97"/>
    </row>
    <row r="858" spans="1:18" ht="12.75" hidden="1" customHeight="1" x14ac:dyDescent="0.25">
      <c r="A858" s="59" t="s">
        <v>66</v>
      </c>
      <c r="B858" s="57" t="s">
        <v>18</v>
      </c>
      <c r="C858" s="272" t="s">
        <v>403</v>
      </c>
      <c r="D858" s="273"/>
      <c r="E858" s="426" t="s">
        <v>404</v>
      </c>
      <c r="F858" s="280"/>
      <c r="G858" s="281"/>
      <c r="H858" s="32">
        <v>5</v>
      </c>
      <c r="I858" s="91"/>
      <c r="J858" s="34"/>
      <c r="K858" s="37"/>
      <c r="L858" s="33"/>
      <c r="M858" s="297"/>
      <c r="N858" s="298"/>
      <c r="O858" s="85"/>
      <c r="P858" s="32"/>
      <c r="Q858" s="34"/>
      <c r="R858" s="97"/>
    </row>
    <row r="859" spans="1:18" ht="12.75" hidden="1" customHeight="1" x14ac:dyDescent="0.25">
      <c r="A859" s="59" t="s">
        <v>66</v>
      </c>
      <c r="B859" s="57" t="s">
        <v>144</v>
      </c>
      <c r="C859" s="272" t="s">
        <v>405</v>
      </c>
      <c r="D859" s="273"/>
      <c r="E859" s="426" t="s">
        <v>406</v>
      </c>
      <c r="F859" s="280"/>
      <c r="G859" s="281"/>
      <c r="H859" s="32">
        <v>5</v>
      </c>
      <c r="I859" s="91"/>
      <c r="J859" s="34"/>
      <c r="K859" s="37"/>
      <c r="L859" s="33"/>
      <c r="M859" s="297"/>
      <c r="N859" s="298"/>
      <c r="O859" s="85"/>
      <c r="P859" s="32"/>
      <c r="Q859" s="34"/>
      <c r="R859" s="97"/>
    </row>
    <row r="860" spans="1:18" ht="12.75" hidden="1" customHeight="1" x14ac:dyDescent="0.25">
      <c r="A860" s="59" t="s">
        <v>66</v>
      </c>
      <c r="B860" s="57" t="s">
        <v>18</v>
      </c>
      <c r="C860" s="272" t="s">
        <v>277</v>
      </c>
      <c r="D860" s="273"/>
      <c r="E860" s="426" t="s">
        <v>278</v>
      </c>
      <c r="F860" s="280"/>
      <c r="G860" s="281"/>
      <c r="H860" s="32">
        <v>5</v>
      </c>
      <c r="I860" s="91"/>
      <c r="J860" s="34"/>
      <c r="K860" s="37"/>
      <c r="L860" s="33"/>
      <c r="M860" s="297"/>
      <c r="N860" s="298"/>
      <c r="O860" s="85"/>
      <c r="P860" s="32"/>
      <c r="Q860" s="34"/>
      <c r="R860" s="97"/>
    </row>
    <row r="861" spans="1:18" ht="12.75" hidden="1" customHeight="1" x14ac:dyDescent="0.25">
      <c r="A861" s="59" t="s">
        <v>66</v>
      </c>
      <c r="B861" s="57" t="s">
        <v>18</v>
      </c>
      <c r="C861" s="272" t="s">
        <v>558</v>
      </c>
      <c r="D861" s="273"/>
      <c r="E861" s="426" t="s">
        <v>559</v>
      </c>
      <c r="F861" s="280"/>
      <c r="G861" s="281"/>
      <c r="H861" s="32">
        <v>11</v>
      </c>
      <c r="I861" s="91"/>
      <c r="J861" s="34"/>
      <c r="K861" s="37"/>
      <c r="L861" s="33"/>
      <c r="M861" s="253"/>
      <c r="N861" s="254"/>
      <c r="O861" s="85"/>
      <c r="P861" s="32"/>
      <c r="Q861" s="34"/>
      <c r="R861" s="97"/>
    </row>
    <row r="862" spans="1:18" ht="12.75" hidden="1" customHeight="1" x14ac:dyDescent="0.25">
      <c r="A862" s="59" t="s">
        <v>66</v>
      </c>
      <c r="B862" s="57" t="s">
        <v>28</v>
      </c>
      <c r="C862" s="272" t="s">
        <v>407</v>
      </c>
      <c r="D862" s="273"/>
      <c r="E862" s="426" t="s">
        <v>408</v>
      </c>
      <c r="F862" s="280"/>
      <c r="G862" s="281"/>
      <c r="H862" s="32">
        <v>5</v>
      </c>
      <c r="I862" s="91"/>
      <c r="J862" s="34"/>
      <c r="K862" s="37"/>
      <c r="L862" s="33"/>
      <c r="M862" s="297"/>
      <c r="N862" s="298"/>
      <c r="O862" s="85"/>
      <c r="P862" s="32"/>
      <c r="Q862" s="34"/>
      <c r="R862" s="97"/>
    </row>
    <row r="863" spans="1:18" ht="12.75" hidden="1" customHeight="1" x14ac:dyDescent="0.25">
      <c r="A863" s="59" t="s">
        <v>66</v>
      </c>
      <c r="B863" s="57" t="s">
        <v>28</v>
      </c>
      <c r="C863" s="272" t="s">
        <v>409</v>
      </c>
      <c r="D863" s="273"/>
      <c r="E863" s="426" t="s">
        <v>410</v>
      </c>
      <c r="F863" s="280"/>
      <c r="G863" s="281"/>
      <c r="H863" s="32">
        <v>5</v>
      </c>
      <c r="I863" s="91"/>
      <c r="J863" s="34"/>
      <c r="K863" s="37"/>
      <c r="L863" s="33"/>
      <c r="M863" s="297"/>
      <c r="N863" s="298"/>
      <c r="O863" s="85"/>
      <c r="P863" s="32"/>
      <c r="Q863" s="34"/>
      <c r="R863" s="97"/>
    </row>
    <row r="864" spans="1:18" ht="12.75" hidden="1" customHeight="1" x14ac:dyDescent="0.25">
      <c r="A864" s="59" t="s">
        <v>66</v>
      </c>
      <c r="B864" s="57" t="s">
        <v>18</v>
      </c>
      <c r="C864" s="272" t="s">
        <v>411</v>
      </c>
      <c r="D864" s="273"/>
      <c r="E864" s="426" t="s">
        <v>412</v>
      </c>
      <c r="F864" s="280"/>
      <c r="G864" s="281"/>
      <c r="H864" s="32">
        <v>5</v>
      </c>
      <c r="I864" s="91"/>
      <c r="J864" s="34"/>
      <c r="K864" s="37"/>
      <c r="L864" s="33"/>
      <c r="M864" s="297"/>
      <c r="N864" s="298"/>
      <c r="O864" s="85"/>
      <c r="P864" s="32"/>
      <c r="Q864" s="34"/>
      <c r="R864" s="97"/>
    </row>
    <row r="865" spans="1:18" ht="13.15" hidden="1" customHeight="1" x14ac:dyDescent="0.25">
      <c r="A865" s="59" t="s">
        <v>66</v>
      </c>
      <c r="B865" s="57" t="s">
        <v>18</v>
      </c>
      <c r="C865" s="272" t="s">
        <v>560</v>
      </c>
      <c r="D865" s="273"/>
      <c r="E865" s="426" t="s">
        <v>561</v>
      </c>
      <c r="F865" s="280"/>
      <c r="G865" s="281"/>
      <c r="H865" s="32">
        <v>5</v>
      </c>
      <c r="I865" s="91"/>
      <c r="J865" s="34"/>
      <c r="K865" s="37"/>
      <c r="L865" s="33"/>
      <c r="M865" s="297"/>
      <c r="N865" s="298"/>
      <c r="O865" s="85"/>
      <c r="P865" s="32"/>
      <c r="Q865" s="34"/>
      <c r="R865" s="97"/>
    </row>
    <row r="866" spans="1:18" ht="12.75" hidden="1" customHeight="1" x14ac:dyDescent="0.25">
      <c r="A866" s="59" t="s">
        <v>66</v>
      </c>
      <c r="B866" s="57" t="s">
        <v>18</v>
      </c>
      <c r="C866" s="272" t="s">
        <v>562</v>
      </c>
      <c r="D866" s="273"/>
      <c r="E866" s="426" t="s">
        <v>563</v>
      </c>
      <c r="F866" s="280"/>
      <c r="G866" s="281"/>
      <c r="H866" s="32">
        <v>5</v>
      </c>
      <c r="I866" s="91"/>
      <c r="J866" s="34"/>
      <c r="K866" s="37"/>
      <c r="L866" s="33"/>
      <c r="M866" s="297"/>
      <c r="N866" s="298"/>
      <c r="O866" s="85"/>
      <c r="P866" s="32"/>
      <c r="Q866" s="34"/>
      <c r="R866" s="97"/>
    </row>
    <row r="867" spans="1:18" ht="12.75" hidden="1" customHeight="1" x14ac:dyDescent="0.25">
      <c r="A867" s="59" t="s">
        <v>66</v>
      </c>
      <c r="B867" s="57" t="s">
        <v>18</v>
      </c>
      <c r="C867" s="272" t="s">
        <v>564</v>
      </c>
      <c r="D867" s="273"/>
      <c r="E867" s="426" t="s">
        <v>565</v>
      </c>
      <c r="F867" s="280"/>
      <c r="G867" s="281"/>
      <c r="H867" s="32">
        <v>5</v>
      </c>
      <c r="I867" s="91"/>
      <c r="J867" s="34"/>
      <c r="K867" s="37"/>
      <c r="L867" s="33"/>
      <c r="M867" s="297"/>
      <c r="N867" s="298"/>
      <c r="O867" s="85"/>
      <c r="P867" s="32"/>
      <c r="Q867" s="34"/>
      <c r="R867" s="97"/>
    </row>
    <row r="868" spans="1:18" ht="13.15" hidden="1" customHeight="1" x14ac:dyDescent="0.25">
      <c r="A868" s="59" t="s">
        <v>66</v>
      </c>
      <c r="B868" s="57" t="s">
        <v>28</v>
      </c>
      <c r="C868" s="272" t="s">
        <v>566</v>
      </c>
      <c r="D868" s="273"/>
      <c r="E868" s="426" t="s">
        <v>567</v>
      </c>
      <c r="F868" s="280"/>
      <c r="G868" s="281"/>
      <c r="H868" s="32">
        <v>5</v>
      </c>
      <c r="I868" s="91"/>
      <c r="J868" s="34"/>
      <c r="K868" s="37"/>
      <c r="L868" s="33"/>
      <c r="M868" s="297"/>
      <c r="N868" s="298"/>
      <c r="O868" s="85"/>
      <c r="P868" s="32"/>
      <c r="Q868" s="34"/>
      <c r="R868" s="97"/>
    </row>
    <row r="869" spans="1:18" ht="13.15" hidden="1" customHeight="1" x14ac:dyDescent="0.25">
      <c r="A869" s="59" t="s">
        <v>66</v>
      </c>
      <c r="B869" s="57" t="s">
        <v>18</v>
      </c>
      <c r="C869" s="272" t="s">
        <v>568</v>
      </c>
      <c r="D869" s="273"/>
      <c r="E869" s="426" t="s">
        <v>569</v>
      </c>
      <c r="F869" s="280"/>
      <c r="G869" s="281"/>
      <c r="H869" s="32">
        <v>5</v>
      </c>
      <c r="I869" s="91"/>
      <c r="J869" s="34"/>
      <c r="K869" s="37"/>
      <c r="L869" s="33"/>
      <c r="M869" s="297"/>
      <c r="N869" s="298"/>
      <c r="O869" s="85"/>
      <c r="P869" s="32"/>
      <c r="Q869" s="34"/>
      <c r="R869" s="97"/>
    </row>
    <row r="870" spans="1:18" ht="13.15" hidden="1" customHeight="1" x14ac:dyDescent="0.25">
      <c r="A870" s="59" t="s">
        <v>66</v>
      </c>
      <c r="B870" s="57" t="s">
        <v>144</v>
      </c>
      <c r="C870" s="272" t="s">
        <v>570</v>
      </c>
      <c r="D870" s="273"/>
      <c r="E870" s="426" t="s">
        <v>571</v>
      </c>
      <c r="F870" s="280"/>
      <c r="G870" s="281"/>
      <c r="H870" s="32">
        <v>5</v>
      </c>
      <c r="I870" s="91"/>
      <c r="J870" s="34"/>
      <c r="K870" s="37"/>
      <c r="L870" s="33"/>
      <c r="M870" s="297"/>
      <c r="N870" s="298"/>
      <c r="O870" s="85"/>
      <c r="P870" s="32"/>
      <c r="Q870" s="34"/>
      <c r="R870" s="97"/>
    </row>
    <row r="871" spans="1:18" ht="13.15" hidden="1" customHeight="1" x14ac:dyDescent="0.25">
      <c r="A871" s="59" t="s">
        <v>66</v>
      </c>
      <c r="B871" s="57" t="s">
        <v>18</v>
      </c>
      <c r="C871" s="272" t="s">
        <v>572</v>
      </c>
      <c r="D871" s="273"/>
      <c r="E871" s="426" t="s">
        <v>573</v>
      </c>
      <c r="F871" s="280"/>
      <c r="G871" s="281"/>
      <c r="H871" s="32">
        <v>5</v>
      </c>
      <c r="I871" s="91"/>
      <c r="J871" s="34"/>
      <c r="K871" s="37"/>
      <c r="L871" s="33"/>
      <c r="M871" s="297"/>
      <c r="N871" s="298"/>
      <c r="O871" s="85"/>
      <c r="P871" s="32"/>
      <c r="Q871" s="34"/>
      <c r="R871" s="97"/>
    </row>
    <row r="872" spans="1:18" ht="13.15" hidden="1" customHeight="1" x14ac:dyDescent="0.25">
      <c r="A872" s="59" t="s">
        <v>66</v>
      </c>
      <c r="B872" s="57" t="s">
        <v>28</v>
      </c>
      <c r="C872" s="272" t="s">
        <v>574</v>
      </c>
      <c r="D872" s="273"/>
      <c r="E872" s="426" t="s">
        <v>575</v>
      </c>
      <c r="F872" s="280"/>
      <c r="G872" s="281"/>
      <c r="H872" s="32">
        <v>5</v>
      </c>
      <c r="I872" s="91"/>
      <c r="J872" s="34"/>
      <c r="K872" s="37"/>
      <c r="L872" s="33"/>
      <c r="M872" s="297"/>
      <c r="N872" s="298"/>
      <c r="O872" s="85"/>
      <c r="P872" s="32"/>
      <c r="Q872" s="34"/>
      <c r="R872" s="97"/>
    </row>
    <row r="873" spans="1:18" ht="12.75" hidden="1" customHeight="1" x14ac:dyDescent="0.25">
      <c r="A873" s="59" t="s">
        <v>66</v>
      </c>
      <c r="B873" s="57" t="s">
        <v>18</v>
      </c>
      <c r="C873" s="272" t="s">
        <v>576</v>
      </c>
      <c r="D873" s="273"/>
      <c r="E873" s="426" t="s">
        <v>577</v>
      </c>
      <c r="F873" s="280"/>
      <c r="G873" s="281"/>
      <c r="H873" s="32">
        <v>5</v>
      </c>
      <c r="I873" s="91"/>
      <c r="J873" s="34"/>
      <c r="K873" s="37"/>
      <c r="L873" s="33"/>
      <c r="M873" s="297"/>
      <c r="N873" s="298"/>
      <c r="O873" s="85"/>
      <c r="P873" s="32"/>
      <c r="Q873" s="34"/>
      <c r="R873" s="97"/>
    </row>
    <row r="874" spans="1:18" ht="13.15" hidden="1" customHeight="1" x14ac:dyDescent="0.25">
      <c r="A874" s="59" t="s">
        <v>66</v>
      </c>
      <c r="B874" s="57" t="s">
        <v>28</v>
      </c>
      <c r="C874" s="272" t="s">
        <v>578</v>
      </c>
      <c r="D874" s="273"/>
      <c r="E874" s="426" t="s">
        <v>579</v>
      </c>
      <c r="F874" s="280"/>
      <c r="G874" s="281"/>
      <c r="H874" s="32">
        <v>5</v>
      </c>
      <c r="I874" s="91"/>
      <c r="J874" s="34"/>
      <c r="K874" s="37"/>
      <c r="L874" s="33"/>
      <c r="M874" s="297"/>
      <c r="N874" s="298"/>
      <c r="O874" s="85"/>
      <c r="P874" s="32"/>
      <c r="Q874" s="34"/>
      <c r="R874" s="97"/>
    </row>
    <row r="875" spans="1:18" ht="13.15" hidden="1" customHeight="1" x14ac:dyDescent="0.25">
      <c r="A875" s="59" t="s">
        <v>66</v>
      </c>
      <c r="B875" s="57" t="s">
        <v>18</v>
      </c>
      <c r="C875" s="272" t="s">
        <v>580</v>
      </c>
      <c r="D875" s="273"/>
      <c r="E875" s="426" t="s">
        <v>581</v>
      </c>
      <c r="F875" s="280"/>
      <c r="G875" s="281"/>
      <c r="H875" s="32">
        <v>5</v>
      </c>
      <c r="I875" s="91"/>
      <c r="J875" s="34"/>
      <c r="K875" s="37"/>
      <c r="L875" s="33"/>
      <c r="M875" s="297"/>
      <c r="N875" s="298"/>
      <c r="O875" s="85"/>
      <c r="P875" s="32"/>
      <c r="Q875" s="34"/>
      <c r="R875" s="97"/>
    </row>
    <row r="876" spans="1:18" ht="12.75" hidden="1" customHeight="1" x14ac:dyDescent="0.25">
      <c r="A876" s="59" t="s">
        <v>66</v>
      </c>
      <c r="B876" s="57" t="s">
        <v>28</v>
      </c>
      <c r="C876" s="272" t="s">
        <v>582</v>
      </c>
      <c r="D876" s="273"/>
      <c r="E876" s="426" t="s">
        <v>583</v>
      </c>
      <c r="F876" s="280"/>
      <c r="G876" s="281"/>
      <c r="H876" s="32">
        <v>5</v>
      </c>
      <c r="I876" s="91"/>
      <c r="J876" s="34"/>
      <c r="K876" s="37"/>
      <c r="L876" s="33"/>
      <c r="M876" s="297"/>
      <c r="N876" s="298"/>
      <c r="O876" s="85"/>
      <c r="P876" s="32"/>
      <c r="Q876" s="34"/>
      <c r="R876" s="97"/>
    </row>
    <row r="877" spans="1:18" ht="13.15" hidden="1" customHeight="1" x14ac:dyDescent="0.25">
      <c r="A877" s="59" t="s">
        <v>66</v>
      </c>
      <c r="B877" s="57" t="s">
        <v>18</v>
      </c>
      <c r="C877" s="272" t="s">
        <v>584</v>
      </c>
      <c r="D877" s="273"/>
      <c r="E877" s="426" t="s">
        <v>585</v>
      </c>
      <c r="F877" s="280"/>
      <c r="G877" s="281"/>
      <c r="H877" s="32">
        <v>5</v>
      </c>
      <c r="I877" s="91"/>
      <c r="J877" s="34"/>
      <c r="K877" s="37"/>
      <c r="L877" s="33"/>
      <c r="M877" s="297"/>
      <c r="N877" s="298"/>
      <c r="O877" s="85"/>
      <c r="P877" s="32"/>
      <c r="Q877" s="34"/>
      <c r="R877" s="97"/>
    </row>
    <row r="878" spans="1:18" ht="13.15" hidden="1" customHeight="1" x14ac:dyDescent="0.25">
      <c r="A878" s="59" t="s">
        <v>66</v>
      </c>
      <c r="B878" s="57" t="s">
        <v>28</v>
      </c>
      <c r="C878" s="272" t="s">
        <v>586</v>
      </c>
      <c r="D878" s="273"/>
      <c r="E878" s="426" t="s">
        <v>587</v>
      </c>
      <c r="F878" s="280"/>
      <c r="G878" s="281"/>
      <c r="H878" s="32">
        <v>5</v>
      </c>
      <c r="I878" s="91"/>
      <c r="J878" s="34"/>
      <c r="K878" s="37"/>
      <c r="L878" s="33"/>
      <c r="M878" s="297"/>
      <c r="N878" s="298"/>
      <c r="O878" s="85"/>
      <c r="P878" s="32"/>
      <c r="Q878" s="34"/>
      <c r="R878" s="97"/>
    </row>
    <row r="879" spans="1:18" ht="12.75" hidden="1" customHeight="1" x14ac:dyDescent="0.25">
      <c r="A879" s="59" t="s">
        <v>66</v>
      </c>
      <c r="B879" s="57" t="s">
        <v>28</v>
      </c>
      <c r="C879" s="272" t="s">
        <v>588</v>
      </c>
      <c r="D879" s="273"/>
      <c r="E879" s="426" t="s">
        <v>589</v>
      </c>
      <c r="F879" s="280"/>
      <c r="G879" s="281"/>
      <c r="H879" s="32">
        <v>5</v>
      </c>
      <c r="I879" s="91"/>
      <c r="J879" s="34"/>
      <c r="K879" s="37"/>
      <c r="L879" s="33"/>
      <c r="M879" s="297"/>
      <c r="N879" s="298"/>
      <c r="O879" s="85"/>
      <c r="P879" s="32"/>
      <c r="Q879" s="34"/>
      <c r="R879" s="97"/>
    </row>
    <row r="880" spans="1:18" ht="12.75" hidden="1" customHeight="1" x14ac:dyDescent="0.25">
      <c r="A880" s="59" t="s">
        <v>66</v>
      </c>
      <c r="B880" s="57" t="s">
        <v>28</v>
      </c>
      <c r="C880" s="272" t="s">
        <v>590</v>
      </c>
      <c r="D880" s="273"/>
      <c r="E880" s="426" t="s">
        <v>591</v>
      </c>
      <c r="F880" s="280"/>
      <c r="G880" s="281"/>
      <c r="H880" s="32">
        <v>5</v>
      </c>
      <c r="I880" s="91"/>
      <c r="J880" s="34"/>
      <c r="K880" s="37"/>
      <c r="L880" s="33"/>
      <c r="M880" s="297"/>
      <c r="N880" s="298"/>
      <c r="O880" s="85"/>
      <c r="P880" s="32"/>
      <c r="Q880" s="34"/>
      <c r="R880" s="97"/>
    </row>
    <row r="881" spans="1:18" ht="13.15" hidden="1" customHeight="1" x14ac:dyDescent="0.25">
      <c r="A881" s="59" t="s">
        <v>66</v>
      </c>
      <c r="B881" s="57" t="s">
        <v>18</v>
      </c>
      <c r="C881" s="272" t="s">
        <v>592</v>
      </c>
      <c r="D881" s="273"/>
      <c r="E881" s="426" t="s">
        <v>593</v>
      </c>
      <c r="F881" s="280"/>
      <c r="G881" s="281"/>
      <c r="H881" s="32">
        <v>5</v>
      </c>
      <c r="I881" s="91"/>
      <c r="J881" s="34"/>
      <c r="K881" s="37"/>
      <c r="L881" s="33"/>
      <c r="M881" s="297"/>
      <c r="N881" s="298"/>
      <c r="O881" s="85"/>
      <c r="P881" s="32"/>
      <c r="Q881" s="34"/>
      <c r="R881" s="97"/>
    </row>
    <row r="882" spans="1:18" ht="13.15" hidden="1" customHeight="1" x14ac:dyDescent="0.25">
      <c r="A882" s="59" t="s">
        <v>66</v>
      </c>
      <c r="B882" s="57" t="s">
        <v>28</v>
      </c>
      <c r="C882" s="272" t="s">
        <v>393</v>
      </c>
      <c r="D882" s="273"/>
      <c r="E882" s="279" t="s">
        <v>394</v>
      </c>
      <c r="F882" s="280"/>
      <c r="G882" s="281"/>
      <c r="H882" s="32">
        <v>5</v>
      </c>
      <c r="I882" s="91"/>
      <c r="J882" s="34"/>
      <c r="K882" s="37"/>
      <c r="L882" s="33"/>
      <c r="M882" s="253"/>
      <c r="N882" s="254"/>
      <c r="O882" s="85"/>
      <c r="P882" s="32"/>
      <c r="Q882" s="34"/>
      <c r="R882" s="97"/>
    </row>
    <row r="883" spans="1:18" ht="13.15" hidden="1" customHeight="1" x14ac:dyDescent="0.25">
      <c r="A883" s="59" t="s">
        <v>66</v>
      </c>
      <c r="B883" s="56" t="s">
        <v>18</v>
      </c>
      <c r="C883" s="265" t="s">
        <v>1070</v>
      </c>
      <c r="D883" s="266"/>
      <c r="E883" s="255" t="s">
        <v>1012</v>
      </c>
      <c r="F883" s="256"/>
      <c r="G883" s="257"/>
      <c r="H883" s="32">
        <v>5</v>
      </c>
      <c r="I883" s="91"/>
      <c r="J883" s="34"/>
      <c r="K883" s="37"/>
      <c r="L883" s="33"/>
      <c r="M883" s="253"/>
      <c r="N883" s="254"/>
      <c r="O883" s="85"/>
      <c r="P883" s="32"/>
      <c r="Q883" s="34"/>
      <c r="R883" s="97"/>
    </row>
    <row r="884" spans="1:18" ht="13.15" hidden="1" customHeight="1" x14ac:dyDescent="0.25">
      <c r="A884" s="59" t="s">
        <v>66</v>
      </c>
      <c r="B884" s="56" t="s">
        <v>28</v>
      </c>
      <c r="C884" s="265" t="s">
        <v>1076</v>
      </c>
      <c r="D884" s="266"/>
      <c r="E884" s="255" t="s">
        <v>1017</v>
      </c>
      <c r="F884" s="256"/>
      <c r="G884" s="257"/>
      <c r="H884" s="32">
        <v>5</v>
      </c>
      <c r="I884" s="91"/>
      <c r="J884" s="34"/>
      <c r="K884" s="37"/>
      <c r="L884" s="33"/>
      <c r="M884" s="253"/>
      <c r="N884" s="254"/>
      <c r="O884" s="85"/>
      <c r="P884" s="32"/>
      <c r="Q884" s="34"/>
      <c r="R884" s="97"/>
    </row>
    <row r="885" spans="1:18" ht="13.15" hidden="1" customHeight="1" x14ac:dyDescent="0.25">
      <c r="A885" s="59" t="s">
        <v>66</v>
      </c>
      <c r="B885" s="56" t="s">
        <v>28</v>
      </c>
      <c r="C885" s="265" t="s">
        <v>1078</v>
      </c>
      <c r="D885" s="266"/>
      <c r="E885" s="255" t="s">
        <v>1019</v>
      </c>
      <c r="F885" s="256"/>
      <c r="G885" s="257"/>
      <c r="H885" s="32">
        <v>5</v>
      </c>
      <c r="I885" s="91"/>
      <c r="J885" s="34"/>
      <c r="K885" s="37"/>
      <c r="L885" s="33"/>
      <c r="M885" s="253"/>
      <c r="N885" s="254"/>
      <c r="O885" s="85"/>
      <c r="P885" s="32"/>
      <c r="Q885" s="34"/>
      <c r="R885" s="97"/>
    </row>
    <row r="886" spans="1:18" ht="13.15" hidden="1" customHeight="1" x14ac:dyDescent="0.25">
      <c r="A886" s="59" t="s">
        <v>66</v>
      </c>
      <c r="B886" s="56" t="s">
        <v>28</v>
      </c>
      <c r="C886" s="265" t="s">
        <v>1095</v>
      </c>
      <c r="D886" s="266"/>
      <c r="E886" s="255" t="s">
        <v>1094</v>
      </c>
      <c r="F886" s="256"/>
      <c r="G886" s="257"/>
      <c r="H886" s="32">
        <v>5</v>
      </c>
      <c r="I886" s="91"/>
      <c r="J886" s="34"/>
      <c r="K886" s="37"/>
      <c r="L886" s="33"/>
      <c r="M886" s="253"/>
      <c r="N886" s="254"/>
      <c r="O886" s="85"/>
      <c r="P886" s="32"/>
      <c r="Q886" s="34"/>
      <c r="R886" s="97"/>
    </row>
    <row r="887" spans="1:18" ht="13.15" hidden="1" customHeight="1" x14ac:dyDescent="0.25">
      <c r="A887" s="59" t="s">
        <v>66</v>
      </c>
      <c r="B887" s="56" t="s">
        <v>28</v>
      </c>
      <c r="C887" s="272" t="s">
        <v>453</v>
      </c>
      <c r="D887" s="273"/>
      <c r="E887" s="255" t="s">
        <v>454</v>
      </c>
      <c r="F887" s="256"/>
      <c r="G887" s="257"/>
      <c r="H887" s="32">
        <v>5</v>
      </c>
      <c r="I887" s="91"/>
      <c r="J887" s="34"/>
      <c r="K887" s="37"/>
      <c r="L887" s="33"/>
      <c r="M887" s="253"/>
      <c r="N887" s="254"/>
      <c r="O887" s="85"/>
      <c r="P887" s="32"/>
      <c r="Q887" s="34"/>
      <c r="R887" s="97"/>
    </row>
    <row r="888" spans="1:18" ht="13.15" hidden="1" customHeight="1" x14ac:dyDescent="0.25">
      <c r="A888" s="59" t="s">
        <v>66</v>
      </c>
      <c r="B888" s="56" t="s">
        <v>18</v>
      </c>
      <c r="C888" s="272" t="s">
        <v>455</v>
      </c>
      <c r="D888" s="273"/>
      <c r="E888" s="255" t="s">
        <v>456</v>
      </c>
      <c r="F888" s="256"/>
      <c r="G888" s="257"/>
      <c r="H888" s="32">
        <v>5</v>
      </c>
      <c r="I888" s="91"/>
      <c r="J888" s="34"/>
      <c r="K888" s="37"/>
      <c r="L888" s="33"/>
      <c r="M888" s="253"/>
      <c r="N888" s="254"/>
      <c r="O888" s="85"/>
      <c r="P888" s="32"/>
      <c r="Q888" s="34"/>
      <c r="R888" s="97"/>
    </row>
    <row r="889" spans="1:18" ht="13.15" hidden="1" customHeight="1" x14ac:dyDescent="0.25">
      <c r="A889" s="59" t="s">
        <v>66</v>
      </c>
      <c r="B889" s="57" t="s">
        <v>144</v>
      </c>
      <c r="C889" s="272" t="s">
        <v>594</v>
      </c>
      <c r="D889" s="273"/>
      <c r="E889" s="426" t="s">
        <v>595</v>
      </c>
      <c r="F889" s="280"/>
      <c r="G889" s="281"/>
      <c r="H889" s="32">
        <v>5</v>
      </c>
      <c r="I889" s="91"/>
      <c r="J889" s="34"/>
      <c r="K889" s="37"/>
      <c r="L889" s="33"/>
      <c r="M889" s="297"/>
      <c r="N889" s="298"/>
      <c r="O889" s="85"/>
      <c r="P889" s="32"/>
      <c r="Q889" s="34"/>
      <c r="R889" s="97"/>
    </row>
    <row r="890" spans="1:18" ht="12.75" hidden="1" customHeight="1" x14ac:dyDescent="0.25">
      <c r="A890" s="59" t="s">
        <v>67</v>
      </c>
      <c r="B890" s="57" t="s">
        <v>18</v>
      </c>
      <c r="C890" s="272" t="s">
        <v>275</v>
      </c>
      <c r="D890" s="273"/>
      <c r="E890" s="426" t="s">
        <v>276</v>
      </c>
      <c r="F890" s="280"/>
      <c r="G890" s="281"/>
      <c r="H890" s="32">
        <v>5</v>
      </c>
      <c r="I890" s="91"/>
      <c r="J890" s="34"/>
      <c r="K890" s="37"/>
      <c r="L890" s="33"/>
      <c r="M890" s="297"/>
      <c r="N890" s="298"/>
      <c r="O890" s="85"/>
      <c r="P890" s="32"/>
      <c r="Q890" s="34"/>
      <c r="R890" s="97"/>
    </row>
    <row r="891" spans="1:18" ht="12.75" hidden="1" customHeight="1" x14ac:dyDescent="0.25">
      <c r="A891" s="59" t="s">
        <v>67</v>
      </c>
      <c r="B891" s="57" t="s">
        <v>18</v>
      </c>
      <c r="C891" s="272" t="s">
        <v>277</v>
      </c>
      <c r="D891" s="273"/>
      <c r="E891" s="426" t="s">
        <v>278</v>
      </c>
      <c r="F891" s="280"/>
      <c r="G891" s="281"/>
      <c r="H891" s="32">
        <v>5</v>
      </c>
      <c r="I891" s="91"/>
      <c r="J891" s="34"/>
      <c r="K891" s="37"/>
      <c r="L891" s="33"/>
      <c r="M891" s="297"/>
      <c r="N891" s="298"/>
      <c r="O891" s="85"/>
      <c r="P891" s="32"/>
      <c r="Q891" s="34"/>
      <c r="R891" s="97"/>
    </row>
    <row r="892" spans="1:18" ht="12.75" hidden="1" customHeight="1" x14ac:dyDescent="0.25">
      <c r="A892" s="59" t="s">
        <v>67</v>
      </c>
      <c r="B892" s="57" t="s">
        <v>28</v>
      </c>
      <c r="C892" s="272" t="s">
        <v>279</v>
      </c>
      <c r="D892" s="273"/>
      <c r="E892" s="426" t="s">
        <v>280</v>
      </c>
      <c r="F892" s="280"/>
      <c r="G892" s="281"/>
      <c r="H892" s="32">
        <v>5</v>
      </c>
      <c r="I892" s="91"/>
      <c r="J892" s="34"/>
      <c r="K892" s="37"/>
      <c r="L892" s="33"/>
      <c r="M892" s="297"/>
      <c r="N892" s="298"/>
      <c r="O892" s="85"/>
      <c r="P892" s="32"/>
      <c r="Q892" s="34"/>
      <c r="R892" s="97"/>
    </row>
    <row r="893" spans="1:18" ht="12.75" hidden="1" customHeight="1" x14ac:dyDescent="0.25">
      <c r="A893" s="59" t="s">
        <v>67</v>
      </c>
      <c r="B893" s="57" t="s">
        <v>18</v>
      </c>
      <c r="C893" s="272" t="s">
        <v>281</v>
      </c>
      <c r="D893" s="273"/>
      <c r="E893" s="426" t="s">
        <v>282</v>
      </c>
      <c r="F893" s="280"/>
      <c r="G893" s="281"/>
      <c r="H893" s="32">
        <v>5</v>
      </c>
      <c r="I893" s="91"/>
      <c r="J893" s="34"/>
      <c r="K893" s="37"/>
      <c r="L893" s="33"/>
      <c r="M893" s="297"/>
      <c r="N893" s="298"/>
      <c r="O893" s="85"/>
      <c r="P893" s="32"/>
      <c r="Q893" s="34"/>
      <c r="R893" s="97"/>
    </row>
    <row r="894" spans="1:18" ht="12.75" hidden="1" customHeight="1" x14ac:dyDescent="0.25">
      <c r="A894" s="59" t="s">
        <v>67</v>
      </c>
      <c r="B894" s="57" t="s">
        <v>18</v>
      </c>
      <c r="C894" s="272" t="s">
        <v>283</v>
      </c>
      <c r="D894" s="273"/>
      <c r="E894" s="426" t="s">
        <v>284</v>
      </c>
      <c r="F894" s="280"/>
      <c r="G894" s="281"/>
      <c r="H894" s="32">
        <v>5</v>
      </c>
      <c r="I894" s="91"/>
      <c r="J894" s="34"/>
      <c r="K894" s="37"/>
      <c r="L894" s="33"/>
      <c r="M894" s="297"/>
      <c r="N894" s="298"/>
      <c r="O894" s="85"/>
      <c r="P894" s="32"/>
      <c r="Q894" s="34"/>
      <c r="R894" s="97"/>
    </row>
    <row r="895" spans="1:18" ht="12.75" hidden="1" customHeight="1" x14ac:dyDescent="0.25">
      <c r="A895" s="59" t="s">
        <v>67</v>
      </c>
      <c r="B895" s="57" t="s">
        <v>28</v>
      </c>
      <c r="C895" s="272" t="s">
        <v>285</v>
      </c>
      <c r="D895" s="273"/>
      <c r="E895" s="426" t="s">
        <v>286</v>
      </c>
      <c r="F895" s="280"/>
      <c r="G895" s="281"/>
      <c r="H895" s="32">
        <v>5</v>
      </c>
      <c r="I895" s="91"/>
      <c r="J895" s="34"/>
      <c r="K895" s="37"/>
      <c r="L895" s="33"/>
      <c r="M895" s="297"/>
      <c r="N895" s="298"/>
      <c r="O895" s="85"/>
      <c r="P895" s="32"/>
      <c r="Q895" s="34"/>
      <c r="R895" s="97"/>
    </row>
    <row r="896" spans="1:18" ht="12.75" hidden="1" customHeight="1" x14ac:dyDescent="0.25">
      <c r="A896" s="59" t="s">
        <v>67</v>
      </c>
      <c r="B896" s="57" t="s">
        <v>28</v>
      </c>
      <c r="C896" s="272" t="s">
        <v>287</v>
      </c>
      <c r="D896" s="273"/>
      <c r="E896" s="426" t="s">
        <v>288</v>
      </c>
      <c r="F896" s="280"/>
      <c r="G896" s="281"/>
      <c r="H896" s="32">
        <v>5</v>
      </c>
      <c r="I896" s="91"/>
      <c r="J896" s="34"/>
      <c r="K896" s="37"/>
      <c r="L896" s="33"/>
      <c r="M896" s="297"/>
      <c r="N896" s="298"/>
      <c r="O896" s="85"/>
      <c r="P896" s="32"/>
      <c r="Q896" s="34"/>
      <c r="R896" s="97"/>
    </row>
    <row r="897" spans="1:18" ht="12.75" hidden="1" customHeight="1" x14ac:dyDescent="0.25">
      <c r="A897" s="59" t="s">
        <v>67</v>
      </c>
      <c r="B897" s="57" t="s">
        <v>18</v>
      </c>
      <c r="C897" s="272" t="s">
        <v>289</v>
      </c>
      <c r="D897" s="273"/>
      <c r="E897" s="426" t="s">
        <v>290</v>
      </c>
      <c r="F897" s="280"/>
      <c r="G897" s="281"/>
      <c r="H897" s="32">
        <v>5</v>
      </c>
      <c r="I897" s="91"/>
      <c r="J897" s="34"/>
      <c r="K897" s="37"/>
      <c r="L897" s="33"/>
      <c r="M897" s="297"/>
      <c r="N897" s="298"/>
      <c r="O897" s="85"/>
      <c r="P897" s="32"/>
      <c r="Q897" s="34"/>
      <c r="R897" s="97"/>
    </row>
    <row r="898" spans="1:18" ht="12.75" hidden="1" customHeight="1" x14ac:dyDescent="0.25">
      <c r="A898" s="59" t="s">
        <v>67</v>
      </c>
      <c r="B898" s="57" t="s">
        <v>28</v>
      </c>
      <c r="C898" s="272" t="s">
        <v>291</v>
      </c>
      <c r="D898" s="273"/>
      <c r="E898" s="426" t="s">
        <v>292</v>
      </c>
      <c r="F898" s="280"/>
      <c r="G898" s="281"/>
      <c r="H898" s="32">
        <v>5</v>
      </c>
      <c r="I898" s="91"/>
      <c r="J898" s="34"/>
      <c r="K898" s="37"/>
      <c r="L898" s="33"/>
      <c r="M898" s="297"/>
      <c r="N898" s="298"/>
      <c r="O898" s="85"/>
      <c r="P898" s="32"/>
      <c r="Q898" s="34"/>
      <c r="R898" s="97"/>
    </row>
    <row r="899" spans="1:18" ht="12.75" hidden="1" customHeight="1" x14ac:dyDescent="0.25">
      <c r="A899" s="59" t="s">
        <v>67</v>
      </c>
      <c r="B899" s="57" t="s">
        <v>18</v>
      </c>
      <c r="C899" s="272" t="s">
        <v>413</v>
      </c>
      <c r="D899" s="407"/>
      <c r="E899" s="426" t="s">
        <v>414</v>
      </c>
      <c r="F899" s="483"/>
      <c r="G899" s="281"/>
      <c r="H899" s="32">
        <v>5</v>
      </c>
      <c r="I899" s="91"/>
      <c r="J899" s="34"/>
      <c r="K899" s="37"/>
      <c r="L899" s="33"/>
      <c r="M899" s="297"/>
      <c r="N899" s="298"/>
      <c r="O899" s="85"/>
      <c r="P899" s="32"/>
      <c r="Q899" s="34"/>
      <c r="R899" s="97"/>
    </row>
    <row r="900" spans="1:18" ht="12.75" hidden="1" customHeight="1" x14ac:dyDescent="0.25">
      <c r="A900" s="59" t="s">
        <v>67</v>
      </c>
      <c r="B900" s="57" t="s">
        <v>18</v>
      </c>
      <c r="C900" s="272" t="s">
        <v>415</v>
      </c>
      <c r="D900" s="407"/>
      <c r="E900" s="426" t="s">
        <v>416</v>
      </c>
      <c r="F900" s="483"/>
      <c r="G900" s="281"/>
      <c r="H900" s="32">
        <v>5</v>
      </c>
      <c r="I900" s="91"/>
      <c r="J900" s="34"/>
      <c r="K900" s="37"/>
      <c r="L900" s="33"/>
      <c r="M900" s="297"/>
      <c r="N900" s="298"/>
      <c r="O900" s="85"/>
      <c r="P900" s="32"/>
      <c r="Q900" s="34"/>
      <c r="R900" s="97"/>
    </row>
    <row r="901" spans="1:18" ht="12.75" hidden="1" customHeight="1" x14ac:dyDescent="0.25">
      <c r="A901" s="59" t="s">
        <v>67</v>
      </c>
      <c r="B901" s="57" t="s">
        <v>28</v>
      </c>
      <c r="C901" s="272" t="s">
        <v>417</v>
      </c>
      <c r="D901" s="407"/>
      <c r="E901" s="426" t="s">
        <v>418</v>
      </c>
      <c r="F901" s="483"/>
      <c r="G901" s="281"/>
      <c r="H901" s="32">
        <v>5</v>
      </c>
      <c r="I901" s="91"/>
      <c r="J901" s="34"/>
      <c r="K901" s="37"/>
      <c r="L901" s="33"/>
      <c r="M901" s="297"/>
      <c r="N901" s="298"/>
      <c r="O901" s="85"/>
      <c r="P901" s="32"/>
      <c r="Q901" s="34"/>
      <c r="R901" s="97"/>
    </row>
    <row r="902" spans="1:18" ht="12.75" hidden="1" customHeight="1" x14ac:dyDescent="0.25">
      <c r="A902" s="59" t="s">
        <v>67</v>
      </c>
      <c r="B902" s="57" t="s">
        <v>28</v>
      </c>
      <c r="C902" s="272" t="s">
        <v>419</v>
      </c>
      <c r="D902" s="407"/>
      <c r="E902" s="426" t="s">
        <v>420</v>
      </c>
      <c r="F902" s="483"/>
      <c r="G902" s="281"/>
      <c r="H902" s="32">
        <v>5</v>
      </c>
      <c r="I902" s="91"/>
      <c r="J902" s="34"/>
      <c r="K902" s="37"/>
      <c r="L902" s="33"/>
      <c r="M902" s="297"/>
      <c r="N902" s="298"/>
      <c r="O902" s="85"/>
      <c r="P902" s="32"/>
      <c r="Q902" s="34"/>
      <c r="R902" s="97"/>
    </row>
    <row r="903" spans="1:18" ht="12.75" hidden="1" customHeight="1" x14ac:dyDescent="0.25">
      <c r="A903" s="59" t="s">
        <v>67</v>
      </c>
      <c r="B903" s="57" t="s">
        <v>28</v>
      </c>
      <c r="C903" s="272" t="s">
        <v>421</v>
      </c>
      <c r="D903" s="273"/>
      <c r="E903" s="426" t="s">
        <v>422</v>
      </c>
      <c r="F903" s="280"/>
      <c r="G903" s="281"/>
      <c r="H903" s="32">
        <v>5</v>
      </c>
      <c r="I903" s="91"/>
      <c r="J903" s="34"/>
      <c r="K903" s="37"/>
      <c r="L903" s="33"/>
      <c r="M903" s="297"/>
      <c r="N903" s="298"/>
      <c r="O903" s="85"/>
      <c r="P903" s="32"/>
      <c r="Q903" s="34"/>
      <c r="R903" s="97"/>
    </row>
    <row r="904" spans="1:18" ht="12.75" hidden="1" customHeight="1" x14ac:dyDescent="0.25">
      <c r="A904" s="59" t="s">
        <v>67</v>
      </c>
      <c r="B904" s="57" t="s">
        <v>18</v>
      </c>
      <c r="C904" s="272" t="s">
        <v>423</v>
      </c>
      <c r="D904" s="273"/>
      <c r="E904" s="426" t="s">
        <v>424</v>
      </c>
      <c r="F904" s="280"/>
      <c r="G904" s="281"/>
      <c r="H904" s="32">
        <v>5</v>
      </c>
      <c r="I904" s="91"/>
      <c r="J904" s="34"/>
      <c r="K904" s="37"/>
      <c r="L904" s="33"/>
      <c r="M904" s="297"/>
      <c r="N904" s="298"/>
      <c r="O904" s="85"/>
      <c r="P904" s="32"/>
      <c r="Q904" s="34"/>
      <c r="R904" s="97"/>
    </row>
    <row r="905" spans="1:18" ht="12.75" hidden="1" customHeight="1" x14ac:dyDescent="0.25">
      <c r="A905" s="59" t="s">
        <v>67</v>
      </c>
      <c r="B905" s="57" t="s">
        <v>28</v>
      </c>
      <c r="C905" s="272" t="s">
        <v>425</v>
      </c>
      <c r="D905" s="273"/>
      <c r="E905" s="426" t="s">
        <v>426</v>
      </c>
      <c r="F905" s="280"/>
      <c r="G905" s="281"/>
      <c r="H905" s="32">
        <v>5</v>
      </c>
      <c r="I905" s="91"/>
      <c r="J905" s="34"/>
      <c r="K905" s="37"/>
      <c r="L905" s="33"/>
      <c r="M905" s="297"/>
      <c r="N905" s="298"/>
      <c r="O905" s="85"/>
      <c r="P905" s="32"/>
      <c r="Q905" s="34"/>
      <c r="R905" s="97"/>
    </row>
    <row r="906" spans="1:18" ht="12.75" hidden="1" customHeight="1" x14ac:dyDescent="0.25">
      <c r="A906" s="59" t="s">
        <v>67</v>
      </c>
      <c r="B906" s="57" t="s">
        <v>18</v>
      </c>
      <c r="C906" s="272" t="s">
        <v>427</v>
      </c>
      <c r="D906" s="273"/>
      <c r="E906" s="426" t="s">
        <v>428</v>
      </c>
      <c r="F906" s="280"/>
      <c r="G906" s="281"/>
      <c r="H906" s="32">
        <v>5</v>
      </c>
      <c r="I906" s="91"/>
      <c r="J906" s="34"/>
      <c r="K906" s="37"/>
      <c r="L906" s="33"/>
      <c r="M906" s="297"/>
      <c r="N906" s="298"/>
      <c r="O906" s="85"/>
      <c r="P906" s="32"/>
      <c r="Q906" s="34"/>
      <c r="R906" s="97"/>
    </row>
    <row r="907" spans="1:18" ht="12.75" hidden="1" customHeight="1" x14ac:dyDescent="0.25">
      <c r="A907" s="59" t="s">
        <v>67</v>
      </c>
      <c r="B907" s="57" t="s">
        <v>18</v>
      </c>
      <c r="C907" s="272" t="s">
        <v>429</v>
      </c>
      <c r="D907" s="273"/>
      <c r="E907" s="426" t="s">
        <v>430</v>
      </c>
      <c r="F907" s="280"/>
      <c r="G907" s="281"/>
      <c r="H907" s="32">
        <v>5</v>
      </c>
      <c r="I907" s="91"/>
      <c r="J907" s="34"/>
      <c r="K907" s="37"/>
      <c r="L907" s="33"/>
      <c r="M907" s="297"/>
      <c r="N907" s="298"/>
      <c r="O907" s="85"/>
      <c r="P907" s="32"/>
      <c r="Q907" s="34"/>
      <c r="R907" s="97"/>
    </row>
    <row r="908" spans="1:18" ht="12.75" hidden="1" customHeight="1" x14ac:dyDescent="0.25">
      <c r="A908" s="59" t="s">
        <v>67</v>
      </c>
      <c r="B908" s="57" t="s">
        <v>18</v>
      </c>
      <c r="C908" s="272" t="s">
        <v>431</v>
      </c>
      <c r="D908" s="273"/>
      <c r="E908" s="426" t="s">
        <v>432</v>
      </c>
      <c r="F908" s="280"/>
      <c r="G908" s="281"/>
      <c r="H908" s="32">
        <v>6</v>
      </c>
      <c r="I908" s="91"/>
      <c r="J908" s="34"/>
      <c r="K908" s="37"/>
      <c r="L908" s="33"/>
      <c r="M908" s="297"/>
      <c r="N908" s="298"/>
      <c r="O908" s="85"/>
      <c r="P908" s="32"/>
      <c r="Q908" s="34"/>
      <c r="R908" s="97"/>
    </row>
    <row r="909" spans="1:18" ht="12.75" hidden="1" customHeight="1" x14ac:dyDescent="0.25">
      <c r="A909" s="59" t="s">
        <v>67</v>
      </c>
      <c r="B909" s="57" t="s">
        <v>18</v>
      </c>
      <c r="C909" s="272" t="s">
        <v>433</v>
      </c>
      <c r="D909" s="273"/>
      <c r="E909" s="426" t="s">
        <v>434</v>
      </c>
      <c r="F909" s="280"/>
      <c r="G909" s="281"/>
      <c r="H909" s="32">
        <v>5</v>
      </c>
      <c r="I909" s="91"/>
      <c r="J909" s="34"/>
      <c r="K909" s="37"/>
      <c r="L909" s="33"/>
      <c r="M909" s="297"/>
      <c r="N909" s="298"/>
      <c r="O909" s="85"/>
      <c r="P909" s="32"/>
      <c r="Q909" s="34"/>
      <c r="R909" s="97"/>
    </row>
    <row r="910" spans="1:18" ht="12.75" hidden="1" customHeight="1" x14ac:dyDescent="0.25">
      <c r="A910" s="59" t="s">
        <v>67</v>
      </c>
      <c r="B910" s="57" t="s">
        <v>18</v>
      </c>
      <c r="C910" s="272" t="s">
        <v>435</v>
      </c>
      <c r="D910" s="273"/>
      <c r="E910" s="426" t="s">
        <v>436</v>
      </c>
      <c r="F910" s="280"/>
      <c r="G910" s="281"/>
      <c r="H910" s="32">
        <v>5</v>
      </c>
      <c r="I910" s="91"/>
      <c r="J910" s="34"/>
      <c r="K910" s="37"/>
      <c r="L910" s="33"/>
      <c r="M910" s="297"/>
      <c r="N910" s="298"/>
      <c r="O910" s="85"/>
      <c r="P910" s="32"/>
      <c r="Q910" s="34"/>
      <c r="R910" s="97"/>
    </row>
    <row r="911" spans="1:18" ht="12.75" hidden="1" customHeight="1" x14ac:dyDescent="0.25">
      <c r="A911" s="59" t="s">
        <v>67</v>
      </c>
      <c r="B911" s="57" t="s">
        <v>18</v>
      </c>
      <c r="C911" s="272" t="s">
        <v>437</v>
      </c>
      <c r="D911" s="273"/>
      <c r="E911" s="426" t="s">
        <v>438</v>
      </c>
      <c r="F911" s="280"/>
      <c r="G911" s="281"/>
      <c r="H911" s="32">
        <v>5</v>
      </c>
      <c r="I911" s="91"/>
      <c r="J911" s="34"/>
      <c r="K911" s="37"/>
      <c r="L911" s="33"/>
      <c r="M911" s="297"/>
      <c r="N911" s="298"/>
      <c r="O911" s="85"/>
      <c r="P911" s="32"/>
      <c r="Q911" s="34"/>
      <c r="R911" s="97"/>
    </row>
    <row r="912" spans="1:18" ht="12.75" hidden="1" customHeight="1" x14ac:dyDescent="0.25">
      <c r="A912" s="59" t="s">
        <v>67</v>
      </c>
      <c r="B912" s="57" t="s">
        <v>18</v>
      </c>
      <c r="C912" s="272" t="s">
        <v>439</v>
      </c>
      <c r="D912" s="273"/>
      <c r="E912" s="426" t="s">
        <v>440</v>
      </c>
      <c r="F912" s="280"/>
      <c r="G912" s="281"/>
      <c r="H912" s="32">
        <v>5</v>
      </c>
      <c r="I912" s="91"/>
      <c r="J912" s="34"/>
      <c r="K912" s="37"/>
      <c r="L912" s="33"/>
      <c r="M912" s="297"/>
      <c r="N912" s="298"/>
      <c r="O912" s="85"/>
      <c r="P912" s="32"/>
      <c r="Q912" s="34"/>
      <c r="R912" s="97"/>
    </row>
    <row r="913" spans="1:18" ht="12.75" hidden="1" customHeight="1" x14ac:dyDescent="0.25">
      <c r="A913" s="59" t="s">
        <v>67</v>
      </c>
      <c r="B913" s="57" t="s">
        <v>28</v>
      </c>
      <c r="C913" s="272" t="s">
        <v>441</v>
      </c>
      <c r="D913" s="273"/>
      <c r="E913" s="426" t="s">
        <v>442</v>
      </c>
      <c r="F913" s="280"/>
      <c r="G913" s="281"/>
      <c r="H913" s="32">
        <v>6</v>
      </c>
      <c r="I913" s="91"/>
      <c r="J913" s="34"/>
      <c r="K913" s="37"/>
      <c r="L913" s="33"/>
      <c r="M913" s="297"/>
      <c r="N913" s="298"/>
      <c r="O913" s="85"/>
      <c r="P913" s="32"/>
      <c r="Q913" s="34"/>
      <c r="R913" s="97"/>
    </row>
    <row r="914" spans="1:18" ht="12.75" hidden="1" customHeight="1" x14ac:dyDescent="0.25">
      <c r="A914" s="59" t="s">
        <v>67</v>
      </c>
      <c r="B914" s="57" t="s">
        <v>28</v>
      </c>
      <c r="C914" s="272" t="s">
        <v>443</v>
      </c>
      <c r="D914" s="273"/>
      <c r="E914" s="426" t="s">
        <v>444</v>
      </c>
      <c r="F914" s="280"/>
      <c r="G914" s="281"/>
      <c r="H914" s="32">
        <v>5</v>
      </c>
      <c r="I914" s="91"/>
      <c r="J914" s="34"/>
      <c r="K914" s="37"/>
      <c r="L914" s="33"/>
      <c r="M914" s="297"/>
      <c r="N914" s="298"/>
      <c r="O914" s="85"/>
      <c r="P914" s="32"/>
      <c r="Q914" s="34"/>
      <c r="R914" s="97"/>
    </row>
    <row r="915" spans="1:18" ht="12.75" hidden="1" customHeight="1" x14ac:dyDescent="0.25">
      <c r="A915" s="59" t="s">
        <v>67</v>
      </c>
      <c r="B915" s="57" t="s">
        <v>28</v>
      </c>
      <c r="C915" s="272" t="s">
        <v>299</v>
      </c>
      <c r="D915" s="273"/>
      <c r="E915" s="426" t="s">
        <v>300</v>
      </c>
      <c r="F915" s="280"/>
      <c r="G915" s="281"/>
      <c r="H915" s="32">
        <v>5</v>
      </c>
      <c r="I915" s="91"/>
      <c r="J915" s="34"/>
      <c r="K915" s="37"/>
      <c r="L915" s="33"/>
      <c r="M915" s="297"/>
      <c r="N915" s="298"/>
      <c r="O915" s="85"/>
      <c r="P915" s="32"/>
      <c r="Q915" s="34"/>
      <c r="R915" s="97"/>
    </row>
    <row r="916" spans="1:18" ht="12.75" hidden="1" customHeight="1" x14ac:dyDescent="0.25">
      <c r="A916" s="59" t="s">
        <v>67</v>
      </c>
      <c r="B916" s="57" t="s">
        <v>18</v>
      </c>
      <c r="C916" s="272" t="s">
        <v>324</v>
      </c>
      <c r="D916" s="273"/>
      <c r="E916" s="426" t="s">
        <v>325</v>
      </c>
      <c r="F916" s="280"/>
      <c r="G916" s="281"/>
      <c r="H916" s="32">
        <v>5</v>
      </c>
      <c r="I916" s="91"/>
      <c r="J916" s="34"/>
      <c r="K916" s="37"/>
      <c r="L916" s="33"/>
      <c r="M916" s="297"/>
      <c r="N916" s="298"/>
      <c r="O916" s="85"/>
      <c r="P916" s="32"/>
      <c r="Q916" s="34"/>
      <c r="R916" s="97"/>
    </row>
    <row r="917" spans="1:18" ht="12.75" hidden="1" customHeight="1" x14ac:dyDescent="0.25">
      <c r="A917" s="59" t="s">
        <v>67</v>
      </c>
      <c r="B917" s="57" t="s">
        <v>18</v>
      </c>
      <c r="C917" s="272" t="s">
        <v>445</v>
      </c>
      <c r="D917" s="273"/>
      <c r="E917" s="426" t="s">
        <v>446</v>
      </c>
      <c r="F917" s="280"/>
      <c r="G917" s="281"/>
      <c r="H917" s="32">
        <v>5</v>
      </c>
      <c r="I917" s="91"/>
      <c r="J917" s="34"/>
      <c r="K917" s="37"/>
      <c r="L917" s="33"/>
      <c r="M917" s="297"/>
      <c r="N917" s="298"/>
      <c r="O917" s="85"/>
      <c r="P917" s="32"/>
      <c r="Q917" s="34"/>
      <c r="R917" s="97"/>
    </row>
    <row r="918" spans="1:18" ht="12.75" hidden="1" customHeight="1" x14ac:dyDescent="0.25">
      <c r="A918" s="59" t="s">
        <v>67</v>
      </c>
      <c r="B918" s="57" t="s">
        <v>28</v>
      </c>
      <c r="C918" s="272" t="s">
        <v>447</v>
      </c>
      <c r="D918" s="273"/>
      <c r="E918" s="426" t="s">
        <v>448</v>
      </c>
      <c r="F918" s="280"/>
      <c r="G918" s="281"/>
      <c r="H918" s="32">
        <v>5</v>
      </c>
      <c r="I918" s="91"/>
      <c r="J918" s="34"/>
      <c r="K918" s="37"/>
      <c r="L918" s="33"/>
      <c r="M918" s="297"/>
      <c r="N918" s="298"/>
      <c r="O918" s="85"/>
      <c r="P918" s="32"/>
      <c r="Q918" s="34"/>
      <c r="R918" s="97"/>
    </row>
    <row r="919" spans="1:18" ht="12.75" hidden="1" customHeight="1" x14ac:dyDescent="0.25">
      <c r="A919" s="59" t="s">
        <v>67</v>
      </c>
      <c r="B919" s="57" t="s">
        <v>18</v>
      </c>
      <c r="C919" s="272" t="s">
        <v>558</v>
      </c>
      <c r="D919" s="273"/>
      <c r="E919" s="426" t="s">
        <v>559</v>
      </c>
      <c r="F919" s="280"/>
      <c r="G919" s="281"/>
      <c r="H919" s="32">
        <v>11</v>
      </c>
      <c r="I919" s="91"/>
      <c r="J919" s="34"/>
      <c r="K919" s="37"/>
      <c r="L919" s="33"/>
      <c r="M919" s="297"/>
      <c r="N919" s="298"/>
      <c r="O919" s="85"/>
      <c r="P919" s="32"/>
      <c r="Q919" s="34"/>
      <c r="R919" s="97"/>
    </row>
    <row r="920" spans="1:18" ht="12.75" hidden="1" customHeight="1" x14ac:dyDescent="0.25">
      <c r="A920" s="59" t="s">
        <v>67</v>
      </c>
      <c r="B920" s="57" t="s">
        <v>28</v>
      </c>
      <c r="C920" s="272" t="s">
        <v>1143</v>
      </c>
      <c r="D920" s="273"/>
      <c r="E920" s="255" t="s">
        <v>1142</v>
      </c>
      <c r="F920" s="256"/>
      <c r="G920" s="257"/>
      <c r="H920" s="32">
        <v>11</v>
      </c>
      <c r="I920" s="91"/>
      <c r="J920" s="34"/>
      <c r="K920" s="37"/>
      <c r="L920" s="33"/>
      <c r="M920" s="253"/>
      <c r="N920" s="254"/>
      <c r="O920" s="85"/>
      <c r="P920" s="32"/>
      <c r="Q920" s="34"/>
      <c r="R920" s="97"/>
    </row>
    <row r="921" spans="1:18" ht="12.75" hidden="1" customHeight="1" x14ac:dyDescent="0.25">
      <c r="A921" s="59" t="s">
        <v>67</v>
      </c>
      <c r="B921" s="56" t="s">
        <v>18</v>
      </c>
      <c r="C921" s="265" t="s">
        <v>1070</v>
      </c>
      <c r="D921" s="266"/>
      <c r="E921" s="255" t="s">
        <v>1012</v>
      </c>
      <c r="F921" s="256"/>
      <c r="G921" s="257"/>
      <c r="H921" s="32">
        <v>5</v>
      </c>
      <c r="I921" s="91"/>
      <c r="J921" s="34"/>
      <c r="K921" s="37"/>
      <c r="L921" s="33"/>
      <c r="M921" s="253"/>
      <c r="N921" s="254"/>
      <c r="O921" s="85"/>
      <c r="P921" s="32"/>
      <c r="Q921" s="34"/>
      <c r="R921" s="97"/>
    </row>
    <row r="922" spans="1:18" ht="12.75" hidden="1" customHeight="1" x14ac:dyDescent="0.25">
      <c r="A922" s="59" t="s">
        <v>67</v>
      </c>
      <c r="B922" s="57" t="s">
        <v>18</v>
      </c>
      <c r="C922" s="272" t="s">
        <v>457</v>
      </c>
      <c r="D922" s="407"/>
      <c r="E922" s="255" t="s">
        <v>458</v>
      </c>
      <c r="F922" s="256"/>
      <c r="G922" s="257"/>
      <c r="H922" s="32">
        <v>5</v>
      </c>
      <c r="I922" s="91"/>
      <c r="J922" s="34"/>
      <c r="K922" s="37"/>
      <c r="L922" s="33"/>
      <c r="M922" s="253"/>
      <c r="N922" s="254"/>
      <c r="O922" s="85"/>
      <c r="P922" s="32"/>
      <c r="Q922" s="34"/>
      <c r="R922" s="97"/>
    </row>
    <row r="923" spans="1:18" ht="12.75" hidden="1" customHeight="1" x14ac:dyDescent="0.25">
      <c r="A923" s="59" t="s">
        <v>67</v>
      </c>
      <c r="B923" s="57" t="s">
        <v>28</v>
      </c>
      <c r="C923" s="272" t="s">
        <v>461</v>
      </c>
      <c r="D923" s="407"/>
      <c r="E923" s="255" t="s">
        <v>462</v>
      </c>
      <c r="F923" s="256"/>
      <c r="G923" s="257"/>
      <c r="H923" s="32">
        <v>5</v>
      </c>
      <c r="I923" s="91"/>
      <c r="J923" s="34"/>
      <c r="K923" s="37"/>
      <c r="L923" s="33"/>
      <c r="M923" s="253"/>
      <c r="N923" s="254"/>
      <c r="O923" s="85"/>
      <c r="P923" s="32"/>
      <c r="Q923" s="34"/>
      <c r="R923" s="97"/>
    </row>
    <row r="924" spans="1:18" ht="12.75" hidden="1" customHeight="1" x14ac:dyDescent="0.25">
      <c r="A924" s="59" t="s">
        <v>67</v>
      </c>
      <c r="B924" s="57" t="s">
        <v>18</v>
      </c>
      <c r="C924" s="272" t="s">
        <v>709</v>
      </c>
      <c r="D924" s="407"/>
      <c r="E924" s="255" t="s">
        <v>710</v>
      </c>
      <c r="F924" s="256"/>
      <c r="G924" s="257"/>
      <c r="H924" s="32">
        <v>5</v>
      </c>
      <c r="I924" s="91"/>
      <c r="J924" s="34"/>
      <c r="K924" s="37"/>
      <c r="L924" s="33"/>
      <c r="M924" s="253"/>
      <c r="N924" s="254"/>
      <c r="O924" s="85"/>
      <c r="P924" s="32"/>
      <c r="Q924" s="34"/>
      <c r="R924" s="97"/>
    </row>
    <row r="925" spans="1:18" ht="12.75" hidden="1" customHeight="1" x14ac:dyDescent="0.25">
      <c r="A925" s="59" t="s">
        <v>67</v>
      </c>
      <c r="B925" s="57" t="s">
        <v>18</v>
      </c>
      <c r="C925" s="272" t="s">
        <v>1135</v>
      </c>
      <c r="D925" s="407"/>
      <c r="E925" s="255" t="s">
        <v>1134</v>
      </c>
      <c r="F925" s="256"/>
      <c r="G925" s="257"/>
      <c r="H925" s="32">
        <v>5</v>
      </c>
      <c r="I925" s="91"/>
      <c r="J925" s="34"/>
      <c r="K925" s="37"/>
      <c r="L925" s="33"/>
      <c r="M925" s="253"/>
      <c r="N925" s="254"/>
      <c r="O925" s="85"/>
      <c r="P925" s="32"/>
      <c r="Q925" s="34"/>
      <c r="R925" s="97"/>
    </row>
    <row r="926" spans="1:18" ht="12.75" hidden="1" customHeight="1" x14ac:dyDescent="0.25">
      <c r="A926" s="59" t="s">
        <v>67</v>
      </c>
      <c r="B926" s="57" t="s">
        <v>28</v>
      </c>
      <c r="C926" s="272" t="s">
        <v>1105</v>
      </c>
      <c r="D926" s="407"/>
      <c r="E926" s="255" t="s">
        <v>1035</v>
      </c>
      <c r="F926" s="256"/>
      <c r="G926" s="257"/>
      <c r="H926" s="32">
        <v>5</v>
      </c>
      <c r="I926" s="91"/>
      <c r="J926" s="34"/>
      <c r="K926" s="37"/>
      <c r="L926" s="33"/>
      <c r="M926" s="253"/>
      <c r="N926" s="254"/>
      <c r="O926" s="85"/>
      <c r="P926" s="32"/>
      <c r="Q926" s="34"/>
      <c r="R926" s="97"/>
    </row>
    <row r="927" spans="1:18" ht="12.75" hidden="1" customHeight="1" x14ac:dyDescent="0.25">
      <c r="A927" s="59" t="s">
        <v>67</v>
      </c>
      <c r="B927" s="57" t="s">
        <v>28</v>
      </c>
      <c r="C927" s="272" t="s">
        <v>1107</v>
      </c>
      <c r="D927" s="407"/>
      <c r="E927" s="255" t="s">
        <v>1106</v>
      </c>
      <c r="F927" s="256"/>
      <c r="G927" s="257"/>
      <c r="H927" s="32">
        <v>5</v>
      </c>
      <c r="I927" s="91"/>
      <c r="J927" s="34"/>
      <c r="K927" s="37"/>
      <c r="L927" s="33"/>
      <c r="M927" s="253"/>
      <c r="N927" s="254"/>
      <c r="O927" s="85"/>
      <c r="P927" s="32"/>
      <c r="Q927" s="34"/>
      <c r="R927" s="97"/>
    </row>
    <row r="928" spans="1:18" ht="12.75" hidden="1" customHeight="1" x14ac:dyDescent="0.25">
      <c r="A928" s="59" t="s">
        <v>68</v>
      </c>
      <c r="B928" s="57" t="s">
        <v>18</v>
      </c>
      <c r="C928" s="272" t="s">
        <v>277</v>
      </c>
      <c r="D928" s="273"/>
      <c r="E928" s="426" t="s">
        <v>278</v>
      </c>
      <c r="F928" s="280"/>
      <c r="G928" s="281"/>
      <c r="H928" s="32">
        <v>5</v>
      </c>
      <c r="I928" s="91"/>
      <c r="J928" s="34"/>
      <c r="K928" s="37"/>
      <c r="L928" s="33"/>
      <c r="M928" s="297"/>
      <c r="N928" s="298"/>
      <c r="O928" s="85"/>
      <c r="P928" s="32"/>
      <c r="Q928" s="34"/>
      <c r="R928" s="97"/>
    </row>
    <row r="929" spans="1:18" ht="12.75" hidden="1" customHeight="1" x14ac:dyDescent="0.25">
      <c r="A929" s="59" t="s">
        <v>68</v>
      </c>
      <c r="B929" s="57" t="s">
        <v>18</v>
      </c>
      <c r="C929" s="272" t="s">
        <v>293</v>
      </c>
      <c r="D929" s="273"/>
      <c r="E929" s="426" t="s">
        <v>294</v>
      </c>
      <c r="F929" s="280"/>
      <c r="G929" s="281"/>
      <c r="H929" s="32">
        <v>5</v>
      </c>
      <c r="I929" s="91"/>
      <c r="J929" s="34"/>
      <c r="K929" s="37"/>
      <c r="L929" s="33"/>
      <c r="M929" s="297"/>
      <c r="N929" s="298"/>
      <c r="O929" s="85"/>
      <c r="P929" s="32"/>
      <c r="Q929" s="34"/>
      <c r="R929" s="97"/>
    </row>
    <row r="930" spans="1:18" ht="12.75" hidden="1" customHeight="1" x14ac:dyDescent="0.25">
      <c r="A930" s="59" t="s">
        <v>68</v>
      </c>
      <c r="B930" s="57" t="s">
        <v>28</v>
      </c>
      <c r="C930" s="272" t="s">
        <v>255</v>
      </c>
      <c r="D930" s="273"/>
      <c r="E930" s="426" t="s">
        <v>256</v>
      </c>
      <c r="F930" s="280"/>
      <c r="G930" s="281"/>
      <c r="H930" s="32">
        <v>5</v>
      </c>
      <c r="I930" s="91"/>
      <c r="J930" s="34"/>
      <c r="K930" s="37"/>
      <c r="L930" s="33"/>
      <c r="M930" s="297"/>
      <c r="N930" s="298"/>
      <c r="O930" s="85"/>
      <c r="P930" s="32"/>
      <c r="Q930" s="34"/>
      <c r="R930" s="97"/>
    </row>
    <row r="931" spans="1:18" ht="12.75" hidden="1" customHeight="1" x14ac:dyDescent="0.25">
      <c r="A931" s="59" t="s">
        <v>68</v>
      </c>
      <c r="B931" s="57" t="s">
        <v>18</v>
      </c>
      <c r="C931" s="272" t="s">
        <v>295</v>
      </c>
      <c r="D931" s="273"/>
      <c r="E931" s="426" t="s">
        <v>296</v>
      </c>
      <c r="F931" s="280"/>
      <c r="G931" s="281"/>
      <c r="H931" s="32">
        <v>5</v>
      </c>
      <c r="I931" s="91"/>
      <c r="J931" s="34"/>
      <c r="K931" s="37"/>
      <c r="L931" s="33"/>
      <c r="M931" s="297"/>
      <c r="N931" s="298"/>
      <c r="O931" s="85"/>
      <c r="P931" s="32"/>
      <c r="Q931" s="34"/>
      <c r="R931" s="97"/>
    </row>
    <row r="932" spans="1:18" ht="12.75" hidden="1" customHeight="1" x14ac:dyDescent="0.25">
      <c r="A932" s="59" t="s">
        <v>68</v>
      </c>
      <c r="B932" s="57" t="s">
        <v>28</v>
      </c>
      <c r="C932" s="272" t="s">
        <v>297</v>
      </c>
      <c r="D932" s="273"/>
      <c r="E932" s="426" t="s">
        <v>298</v>
      </c>
      <c r="F932" s="280"/>
      <c r="G932" s="281"/>
      <c r="H932" s="32">
        <v>5</v>
      </c>
      <c r="I932" s="91"/>
      <c r="J932" s="34"/>
      <c r="K932" s="37"/>
      <c r="L932" s="33"/>
      <c r="M932" s="297"/>
      <c r="N932" s="298"/>
      <c r="O932" s="85"/>
      <c r="P932" s="32"/>
      <c r="Q932" s="34"/>
      <c r="R932" s="97"/>
    </row>
    <row r="933" spans="1:18" ht="12.75" hidden="1" customHeight="1" x14ac:dyDescent="0.25">
      <c r="A933" s="59" t="s">
        <v>68</v>
      </c>
      <c r="B933" s="57" t="s">
        <v>28</v>
      </c>
      <c r="C933" s="272" t="s">
        <v>299</v>
      </c>
      <c r="D933" s="273"/>
      <c r="E933" s="426" t="s">
        <v>300</v>
      </c>
      <c r="F933" s="280"/>
      <c r="G933" s="281"/>
      <c r="H933" s="32">
        <v>5</v>
      </c>
      <c r="I933" s="91"/>
      <c r="J933" s="34"/>
      <c r="K933" s="37"/>
      <c r="L933" s="33"/>
      <c r="M933" s="297"/>
      <c r="N933" s="298"/>
      <c r="O933" s="85"/>
      <c r="P933" s="32"/>
      <c r="Q933" s="34"/>
      <c r="R933" s="97"/>
    </row>
    <row r="934" spans="1:18" ht="12.75" hidden="1" customHeight="1" x14ac:dyDescent="0.25">
      <c r="A934" s="59" t="s">
        <v>68</v>
      </c>
      <c r="B934" s="57" t="s">
        <v>18</v>
      </c>
      <c r="C934" s="272" t="s">
        <v>413</v>
      </c>
      <c r="D934" s="273"/>
      <c r="E934" s="426" t="s">
        <v>414</v>
      </c>
      <c r="F934" s="280"/>
      <c r="G934" s="281"/>
      <c r="H934" s="32">
        <v>5</v>
      </c>
      <c r="I934" s="91"/>
      <c r="J934" s="34"/>
      <c r="K934" s="37"/>
      <c r="L934" s="33"/>
      <c r="M934" s="297"/>
      <c r="N934" s="298"/>
      <c r="O934" s="85"/>
      <c r="P934" s="32"/>
      <c r="Q934" s="34"/>
      <c r="R934" s="97"/>
    </row>
    <row r="935" spans="1:18" ht="12.75" hidden="1" customHeight="1" x14ac:dyDescent="0.25">
      <c r="A935" s="59" t="s">
        <v>68</v>
      </c>
      <c r="B935" s="57" t="s">
        <v>28</v>
      </c>
      <c r="C935" s="272" t="s">
        <v>291</v>
      </c>
      <c r="D935" s="273"/>
      <c r="E935" s="426" t="s">
        <v>292</v>
      </c>
      <c r="F935" s="280"/>
      <c r="G935" s="281"/>
      <c r="H935" s="32">
        <v>5</v>
      </c>
      <c r="I935" s="91"/>
      <c r="J935" s="34"/>
      <c r="K935" s="37"/>
      <c r="L935" s="33"/>
      <c r="M935" s="297"/>
      <c r="N935" s="298"/>
      <c r="O935" s="85"/>
      <c r="P935" s="32"/>
      <c r="Q935" s="34"/>
      <c r="R935" s="97"/>
    </row>
    <row r="936" spans="1:18" ht="12.75" hidden="1" customHeight="1" x14ac:dyDescent="0.25">
      <c r="A936" s="59" t="s">
        <v>68</v>
      </c>
      <c r="B936" s="57" t="s">
        <v>28</v>
      </c>
      <c r="C936" s="272" t="s">
        <v>443</v>
      </c>
      <c r="D936" s="273"/>
      <c r="E936" s="426" t="s">
        <v>444</v>
      </c>
      <c r="F936" s="280"/>
      <c r="G936" s="281"/>
      <c r="H936" s="32">
        <v>5</v>
      </c>
      <c r="I936" s="91"/>
      <c r="J936" s="34"/>
      <c r="K936" s="37"/>
      <c r="L936" s="33"/>
      <c r="M936" s="297"/>
      <c r="N936" s="298"/>
      <c r="O936" s="85"/>
      <c r="P936" s="32"/>
      <c r="Q936" s="34"/>
      <c r="R936" s="97"/>
    </row>
    <row r="937" spans="1:18" ht="12.75" hidden="1" customHeight="1" x14ac:dyDescent="0.25">
      <c r="A937" s="59" t="s">
        <v>68</v>
      </c>
      <c r="B937" s="57" t="s">
        <v>18</v>
      </c>
      <c r="C937" s="272" t="s">
        <v>439</v>
      </c>
      <c r="D937" s="273"/>
      <c r="E937" s="426" t="s">
        <v>440</v>
      </c>
      <c r="F937" s="280"/>
      <c r="G937" s="281"/>
      <c r="H937" s="32">
        <v>5</v>
      </c>
      <c r="I937" s="91"/>
      <c r="J937" s="34"/>
      <c r="K937" s="37"/>
      <c r="L937" s="33"/>
      <c r="M937" s="297"/>
      <c r="N937" s="298"/>
      <c r="O937" s="85"/>
      <c r="P937" s="32"/>
      <c r="Q937" s="34"/>
      <c r="R937" s="97"/>
    </row>
    <row r="938" spans="1:18" ht="12.75" hidden="1" customHeight="1" x14ac:dyDescent="0.25">
      <c r="A938" s="59" t="s">
        <v>68</v>
      </c>
      <c r="B938" s="57" t="s">
        <v>18</v>
      </c>
      <c r="C938" s="272" t="s">
        <v>449</v>
      </c>
      <c r="D938" s="273"/>
      <c r="E938" s="426" t="s">
        <v>450</v>
      </c>
      <c r="F938" s="280"/>
      <c r="G938" s="281"/>
      <c r="H938" s="32">
        <v>5</v>
      </c>
      <c r="I938" s="91"/>
      <c r="J938" s="34"/>
      <c r="K938" s="37"/>
      <c r="L938" s="33"/>
      <c r="M938" s="297"/>
      <c r="N938" s="298"/>
      <c r="O938" s="85"/>
      <c r="P938" s="32"/>
      <c r="Q938" s="34"/>
      <c r="R938" s="97"/>
    </row>
    <row r="939" spans="1:18" ht="12.75" hidden="1" customHeight="1" x14ac:dyDescent="0.25">
      <c r="A939" s="59" t="s">
        <v>68</v>
      </c>
      <c r="B939" s="57" t="s">
        <v>18</v>
      </c>
      <c r="C939" s="272" t="s">
        <v>451</v>
      </c>
      <c r="D939" s="273"/>
      <c r="E939" s="426" t="s">
        <v>452</v>
      </c>
      <c r="F939" s="280"/>
      <c r="G939" s="281"/>
      <c r="H939" s="32">
        <v>5</v>
      </c>
      <c r="I939" s="91"/>
      <c r="J939" s="34"/>
      <c r="K939" s="37"/>
      <c r="L939" s="33"/>
      <c r="M939" s="297"/>
      <c r="N939" s="298"/>
      <c r="O939" s="85"/>
      <c r="P939" s="32"/>
      <c r="Q939" s="34"/>
      <c r="R939" s="97"/>
    </row>
    <row r="940" spans="1:18" ht="12.75" hidden="1" customHeight="1" x14ac:dyDescent="0.25">
      <c r="A940" s="59" t="s">
        <v>68</v>
      </c>
      <c r="B940" s="57" t="s">
        <v>18</v>
      </c>
      <c r="C940" s="272" t="s">
        <v>427</v>
      </c>
      <c r="D940" s="273"/>
      <c r="E940" s="426" t="s">
        <v>428</v>
      </c>
      <c r="F940" s="280"/>
      <c r="G940" s="281"/>
      <c r="H940" s="32">
        <v>5</v>
      </c>
      <c r="I940" s="91"/>
      <c r="J940" s="34"/>
      <c r="K940" s="37"/>
      <c r="L940" s="33"/>
      <c r="M940" s="297"/>
      <c r="N940" s="298"/>
      <c r="O940" s="85"/>
      <c r="P940" s="32"/>
      <c r="Q940" s="34"/>
      <c r="R940" s="97"/>
    </row>
    <row r="941" spans="1:18" ht="12.75" hidden="1" customHeight="1" x14ac:dyDescent="0.25">
      <c r="A941" s="59" t="s">
        <v>68</v>
      </c>
      <c r="B941" s="57" t="s">
        <v>28</v>
      </c>
      <c r="C941" s="272" t="s">
        <v>287</v>
      </c>
      <c r="D941" s="273"/>
      <c r="E941" s="426" t="s">
        <v>288</v>
      </c>
      <c r="F941" s="280"/>
      <c r="G941" s="281"/>
      <c r="H941" s="32">
        <v>5</v>
      </c>
      <c r="I941" s="91"/>
      <c r="J941" s="34"/>
      <c r="K941" s="37"/>
      <c r="L941" s="33"/>
      <c r="M941" s="297"/>
      <c r="N941" s="298"/>
      <c r="O941" s="85"/>
      <c r="P941" s="32"/>
      <c r="Q941" s="34"/>
      <c r="R941" s="97"/>
    </row>
    <row r="942" spans="1:18" ht="12.75" hidden="1" customHeight="1" x14ac:dyDescent="0.25">
      <c r="A942" s="59" t="s">
        <v>68</v>
      </c>
      <c r="B942" s="57" t="s">
        <v>18</v>
      </c>
      <c r="C942" s="272" t="s">
        <v>281</v>
      </c>
      <c r="D942" s="273"/>
      <c r="E942" s="426" t="s">
        <v>282</v>
      </c>
      <c r="F942" s="280"/>
      <c r="G942" s="281"/>
      <c r="H942" s="32">
        <v>5</v>
      </c>
      <c r="I942" s="91"/>
      <c r="J942" s="34"/>
      <c r="K942" s="37"/>
      <c r="L942" s="33"/>
      <c r="M942" s="297"/>
      <c r="N942" s="298"/>
      <c r="O942" s="85"/>
      <c r="P942" s="32"/>
      <c r="Q942" s="34"/>
      <c r="R942" s="97"/>
    </row>
    <row r="943" spans="1:18" ht="12.75" hidden="1" customHeight="1" x14ac:dyDescent="0.25">
      <c r="A943" s="59" t="s">
        <v>68</v>
      </c>
      <c r="B943" s="57" t="s">
        <v>18</v>
      </c>
      <c r="C943" s="272" t="s">
        <v>411</v>
      </c>
      <c r="D943" s="273"/>
      <c r="E943" s="426" t="s">
        <v>412</v>
      </c>
      <c r="F943" s="280"/>
      <c r="G943" s="281"/>
      <c r="H943" s="32">
        <v>5</v>
      </c>
      <c r="I943" s="91"/>
      <c r="J943" s="34"/>
      <c r="K943" s="37"/>
      <c r="L943" s="33"/>
      <c r="M943" s="297"/>
      <c r="N943" s="298"/>
      <c r="O943" s="85"/>
      <c r="P943" s="32"/>
      <c r="Q943" s="34"/>
      <c r="R943" s="97"/>
    </row>
    <row r="944" spans="1:18" ht="12.75" hidden="1" customHeight="1" x14ac:dyDescent="0.25">
      <c r="A944" s="59" t="s">
        <v>68</v>
      </c>
      <c r="B944" s="57" t="s">
        <v>18</v>
      </c>
      <c r="C944" s="272" t="s">
        <v>397</v>
      </c>
      <c r="D944" s="273"/>
      <c r="E944" s="426" t="s">
        <v>398</v>
      </c>
      <c r="F944" s="280"/>
      <c r="G944" s="281"/>
      <c r="H944" s="32">
        <v>5</v>
      </c>
      <c r="I944" s="91"/>
      <c r="J944" s="34"/>
      <c r="K944" s="37"/>
      <c r="L944" s="33"/>
      <c r="M944" s="297"/>
      <c r="N944" s="298"/>
      <c r="O944" s="85"/>
      <c r="P944" s="32"/>
      <c r="Q944" s="34"/>
      <c r="R944" s="97"/>
    </row>
    <row r="945" spans="1:18" ht="12.75" hidden="1" customHeight="1" x14ac:dyDescent="0.25">
      <c r="A945" s="59" t="s">
        <v>68</v>
      </c>
      <c r="B945" s="57" t="s">
        <v>28</v>
      </c>
      <c r="C945" s="272" t="s">
        <v>453</v>
      </c>
      <c r="D945" s="273"/>
      <c r="E945" s="426" t="s">
        <v>454</v>
      </c>
      <c r="F945" s="280"/>
      <c r="G945" s="281"/>
      <c r="H945" s="32">
        <v>5</v>
      </c>
      <c r="I945" s="91"/>
      <c r="J945" s="34"/>
      <c r="K945" s="37"/>
      <c r="L945" s="33"/>
      <c r="M945" s="297"/>
      <c r="N945" s="298"/>
      <c r="O945" s="85"/>
      <c r="P945" s="32"/>
      <c r="Q945" s="34"/>
      <c r="R945" s="97"/>
    </row>
    <row r="946" spans="1:18" ht="12.75" hidden="1" customHeight="1" x14ac:dyDescent="0.25">
      <c r="A946" s="59" t="s">
        <v>68</v>
      </c>
      <c r="B946" s="57" t="s">
        <v>18</v>
      </c>
      <c r="C946" s="272" t="s">
        <v>455</v>
      </c>
      <c r="D946" s="273"/>
      <c r="E946" s="426" t="s">
        <v>456</v>
      </c>
      <c r="F946" s="280"/>
      <c r="G946" s="281"/>
      <c r="H946" s="32">
        <v>5</v>
      </c>
      <c r="I946" s="91"/>
      <c r="J946" s="34"/>
      <c r="K946" s="37"/>
      <c r="L946" s="33"/>
      <c r="M946" s="297"/>
      <c r="N946" s="298"/>
      <c r="O946" s="85"/>
      <c r="P946" s="32"/>
      <c r="Q946" s="34"/>
      <c r="R946" s="97"/>
    </row>
    <row r="947" spans="1:18" ht="12.75" hidden="1" customHeight="1" x14ac:dyDescent="0.25">
      <c r="A947" s="59" t="s">
        <v>68</v>
      </c>
      <c r="B947" s="57" t="s">
        <v>18</v>
      </c>
      <c r="C947" s="272" t="s">
        <v>391</v>
      </c>
      <c r="D947" s="273"/>
      <c r="E947" s="426" t="s">
        <v>392</v>
      </c>
      <c r="F947" s="280"/>
      <c r="G947" s="281"/>
      <c r="H947" s="32">
        <v>5</v>
      </c>
      <c r="I947" s="91"/>
      <c r="J947" s="34"/>
      <c r="K947" s="37"/>
      <c r="L947" s="33"/>
      <c r="M947" s="297"/>
      <c r="N947" s="298"/>
      <c r="O947" s="85"/>
      <c r="P947" s="32"/>
      <c r="Q947" s="34"/>
      <c r="R947" s="97"/>
    </row>
    <row r="948" spans="1:18" ht="12.75" hidden="1" customHeight="1" x14ac:dyDescent="0.25">
      <c r="A948" s="59" t="s">
        <v>68</v>
      </c>
      <c r="B948" s="57" t="s">
        <v>28</v>
      </c>
      <c r="C948" s="272" t="s">
        <v>399</v>
      </c>
      <c r="D948" s="273"/>
      <c r="E948" s="426" t="s">
        <v>400</v>
      </c>
      <c r="F948" s="280"/>
      <c r="G948" s="281"/>
      <c r="H948" s="32">
        <v>5</v>
      </c>
      <c r="I948" s="91"/>
      <c r="J948" s="34"/>
      <c r="K948" s="37"/>
      <c r="L948" s="33"/>
      <c r="M948" s="297"/>
      <c r="N948" s="298"/>
      <c r="O948" s="85"/>
      <c r="P948" s="32"/>
      <c r="Q948" s="34"/>
      <c r="R948" s="97"/>
    </row>
    <row r="949" spans="1:18" ht="12.75" hidden="1" customHeight="1" x14ac:dyDescent="0.25">
      <c r="A949" s="59" t="s">
        <v>68</v>
      </c>
      <c r="B949" s="57" t="s">
        <v>18</v>
      </c>
      <c r="C949" s="272" t="s">
        <v>289</v>
      </c>
      <c r="D949" s="273"/>
      <c r="E949" s="426" t="s">
        <v>290</v>
      </c>
      <c r="F949" s="280"/>
      <c r="G949" s="281"/>
      <c r="H949" s="32">
        <v>5</v>
      </c>
      <c r="I949" s="91"/>
      <c r="J949" s="34"/>
      <c r="K949" s="37"/>
      <c r="L949" s="33"/>
      <c r="M949" s="297"/>
      <c r="N949" s="298"/>
      <c r="O949" s="85"/>
      <c r="P949" s="32"/>
      <c r="Q949" s="34"/>
      <c r="R949" s="97"/>
    </row>
    <row r="950" spans="1:18" ht="12.75" hidden="1" customHeight="1" x14ac:dyDescent="0.25">
      <c r="A950" s="59" t="s">
        <v>68</v>
      </c>
      <c r="B950" s="57" t="s">
        <v>28</v>
      </c>
      <c r="C950" s="272" t="s">
        <v>1143</v>
      </c>
      <c r="D950" s="407"/>
      <c r="E950" s="255" t="s">
        <v>1146</v>
      </c>
      <c r="F950" s="256"/>
      <c r="G950" s="257"/>
      <c r="H950" s="32">
        <v>11</v>
      </c>
      <c r="I950" s="91"/>
      <c r="J950" s="34"/>
      <c r="K950" s="37"/>
      <c r="L950" s="33"/>
      <c r="M950" s="253"/>
      <c r="N950" s="254"/>
      <c r="O950" s="85"/>
      <c r="P950" s="32"/>
      <c r="Q950" s="34"/>
      <c r="R950" s="97"/>
    </row>
    <row r="951" spans="1:18" ht="12.75" hidden="1" customHeight="1" x14ac:dyDescent="0.25">
      <c r="A951" s="59" t="s">
        <v>68</v>
      </c>
      <c r="B951" s="57" t="s">
        <v>18</v>
      </c>
      <c r="C951" s="272" t="s">
        <v>324</v>
      </c>
      <c r="D951" s="273"/>
      <c r="E951" s="426" t="s">
        <v>325</v>
      </c>
      <c r="F951" s="280"/>
      <c r="G951" s="281"/>
      <c r="H951" s="32">
        <v>5</v>
      </c>
      <c r="I951" s="91"/>
      <c r="J951" s="34"/>
      <c r="K951" s="37"/>
      <c r="L951" s="33"/>
      <c r="M951" s="297"/>
      <c r="N951" s="298"/>
      <c r="O951" s="85"/>
      <c r="P951" s="32"/>
      <c r="Q951" s="34"/>
      <c r="R951" s="97"/>
    </row>
    <row r="952" spans="1:18" ht="12.75" hidden="1" customHeight="1" x14ac:dyDescent="0.25">
      <c r="A952" s="59" t="s">
        <v>68</v>
      </c>
      <c r="B952" s="57" t="s">
        <v>144</v>
      </c>
      <c r="C952" s="272" t="s">
        <v>326</v>
      </c>
      <c r="D952" s="273"/>
      <c r="E952" s="426" t="s">
        <v>327</v>
      </c>
      <c r="F952" s="280"/>
      <c r="G952" s="281"/>
      <c r="H952" s="32">
        <v>5</v>
      </c>
      <c r="I952" s="91"/>
      <c r="J952" s="34"/>
      <c r="K952" s="37"/>
      <c r="L952" s="33"/>
      <c r="M952" s="297"/>
      <c r="N952" s="298"/>
      <c r="O952" s="85"/>
      <c r="P952" s="32"/>
      <c r="Q952" s="34"/>
      <c r="R952" s="97"/>
    </row>
    <row r="953" spans="1:18" ht="12.75" hidden="1" customHeight="1" x14ac:dyDescent="0.25">
      <c r="A953" s="59" t="s">
        <v>68</v>
      </c>
      <c r="B953" s="57" t="s">
        <v>18</v>
      </c>
      <c r="C953" s="272" t="s">
        <v>304</v>
      </c>
      <c r="D953" s="273"/>
      <c r="E953" s="426" t="s">
        <v>305</v>
      </c>
      <c r="F953" s="280"/>
      <c r="G953" s="281"/>
      <c r="H953" s="32">
        <v>5</v>
      </c>
      <c r="I953" s="91"/>
      <c r="J953" s="34"/>
      <c r="K953" s="37"/>
      <c r="L953" s="33"/>
      <c r="M953" s="297"/>
      <c r="N953" s="298"/>
      <c r="O953" s="85"/>
      <c r="P953" s="32"/>
      <c r="Q953" s="34"/>
      <c r="R953" s="97"/>
    </row>
    <row r="954" spans="1:18" ht="12.75" hidden="1" customHeight="1" x14ac:dyDescent="0.25">
      <c r="A954" s="59" t="s">
        <v>68</v>
      </c>
      <c r="B954" s="57" t="s">
        <v>28</v>
      </c>
      <c r="C954" s="272" t="s">
        <v>312</v>
      </c>
      <c r="D954" s="273"/>
      <c r="E954" s="426" t="s">
        <v>313</v>
      </c>
      <c r="F954" s="280"/>
      <c r="G954" s="281"/>
      <c r="H954" s="32">
        <v>5</v>
      </c>
      <c r="I954" s="91"/>
      <c r="J954" s="34"/>
      <c r="K954" s="37"/>
      <c r="L954" s="33"/>
      <c r="M954" s="297"/>
      <c r="N954" s="298"/>
      <c r="O954" s="85"/>
      <c r="P954" s="32"/>
      <c r="Q954" s="34"/>
      <c r="R954" s="97"/>
    </row>
    <row r="955" spans="1:18" ht="12.75" hidden="1" customHeight="1" x14ac:dyDescent="0.25">
      <c r="A955" s="59" t="s">
        <v>68</v>
      </c>
      <c r="B955" s="57" t="s">
        <v>28</v>
      </c>
      <c r="C955" s="272" t="s">
        <v>306</v>
      </c>
      <c r="D955" s="273"/>
      <c r="E955" s="426" t="s">
        <v>307</v>
      </c>
      <c r="F955" s="280"/>
      <c r="G955" s="281"/>
      <c r="H955" s="32">
        <v>5</v>
      </c>
      <c r="I955" s="91"/>
      <c r="J955" s="34"/>
      <c r="K955" s="37"/>
      <c r="L955" s="33"/>
      <c r="M955" s="297"/>
      <c r="N955" s="298"/>
      <c r="O955" s="85"/>
      <c r="P955" s="32"/>
      <c r="Q955" s="34"/>
      <c r="R955" s="97"/>
    </row>
    <row r="956" spans="1:18" ht="12.75" hidden="1" customHeight="1" x14ac:dyDescent="0.25">
      <c r="A956" s="59" t="s">
        <v>68</v>
      </c>
      <c r="B956" s="57" t="s">
        <v>18</v>
      </c>
      <c r="C956" s="272" t="s">
        <v>457</v>
      </c>
      <c r="D956" s="273"/>
      <c r="E956" s="426" t="s">
        <v>458</v>
      </c>
      <c r="F956" s="280"/>
      <c r="G956" s="281"/>
      <c r="H956" s="32">
        <v>5</v>
      </c>
      <c r="I956" s="91"/>
      <c r="J956" s="34"/>
      <c r="K956" s="37"/>
      <c r="L956" s="33"/>
      <c r="M956" s="297"/>
      <c r="N956" s="298"/>
      <c r="O956" s="85"/>
      <c r="P956" s="32"/>
      <c r="Q956" s="34"/>
      <c r="R956" s="97"/>
    </row>
    <row r="957" spans="1:18" ht="12.75" hidden="1" customHeight="1" x14ac:dyDescent="0.25">
      <c r="A957" s="59" t="s">
        <v>68</v>
      </c>
      <c r="B957" s="57" t="s">
        <v>28</v>
      </c>
      <c r="C957" s="272" t="s">
        <v>459</v>
      </c>
      <c r="D957" s="273"/>
      <c r="E957" s="426" t="s">
        <v>460</v>
      </c>
      <c r="F957" s="280"/>
      <c r="G957" s="281"/>
      <c r="H957" s="32">
        <v>5</v>
      </c>
      <c r="I957" s="91"/>
      <c r="J957" s="34"/>
      <c r="K957" s="37"/>
      <c r="L957" s="33"/>
      <c r="M957" s="297"/>
      <c r="N957" s="298"/>
      <c r="O957" s="85"/>
      <c r="P957" s="32"/>
      <c r="Q957" s="34"/>
      <c r="R957" s="97"/>
    </row>
    <row r="958" spans="1:18" ht="12.75" hidden="1" customHeight="1" x14ac:dyDescent="0.25">
      <c r="A958" s="59" t="s">
        <v>68</v>
      </c>
      <c r="B958" s="57" t="s">
        <v>28</v>
      </c>
      <c r="C958" s="272" t="s">
        <v>461</v>
      </c>
      <c r="D958" s="273"/>
      <c r="E958" s="426" t="s">
        <v>462</v>
      </c>
      <c r="F958" s="280"/>
      <c r="G958" s="281"/>
      <c r="H958" s="32">
        <v>5</v>
      </c>
      <c r="I958" s="91"/>
      <c r="J958" s="34"/>
      <c r="K958" s="37"/>
      <c r="L958" s="33"/>
      <c r="M958" s="297"/>
      <c r="N958" s="298"/>
      <c r="O958" s="85"/>
      <c r="P958" s="32"/>
      <c r="Q958" s="34"/>
      <c r="R958" s="97"/>
    </row>
    <row r="959" spans="1:18" ht="12.75" hidden="1" customHeight="1" x14ac:dyDescent="0.25">
      <c r="A959" s="59" t="s">
        <v>68</v>
      </c>
      <c r="B959" s="56" t="s">
        <v>28</v>
      </c>
      <c r="C959" s="265" t="s">
        <v>1107</v>
      </c>
      <c r="D959" s="266"/>
      <c r="E959" s="255" t="s">
        <v>1106</v>
      </c>
      <c r="F959" s="256"/>
      <c r="G959" s="257"/>
      <c r="H959" s="32">
        <v>5</v>
      </c>
      <c r="I959" s="91"/>
      <c r="J959" s="34"/>
      <c r="K959" s="37"/>
      <c r="L959" s="33"/>
      <c r="M959" s="253"/>
      <c r="N959" s="254"/>
      <c r="O959" s="85"/>
      <c r="P959" s="32"/>
      <c r="Q959" s="34"/>
      <c r="R959" s="97"/>
    </row>
    <row r="960" spans="1:18" ht="12.75" hidden="1" customHeight="1" x14ac:dyDescent="0.25">
      <c r="A960" s="59" t="s">
        <v>68</v>
      </c>
      <c r="B960" s="57" t="s">
        <v>18</v>
      </c>
      <c r="C960" s="272" t="s">
        <v>463</v>
      </c>
      <c r="D960" s="273"/>
      <c r="E960" s="426" t="s">
        <v>464</v>
      </c>
      <c r="F960" s="280"/>
      <c r="G960" s="281"/>
      <c r="H960" s="32">
        <v>5</v>
      </c>
      <c r="I960" s="91"/>
      <c r="J960" s="34"/>
      <c r="K960" s="37"/>
      <c r="L960" s="33"/>
      <c r="M960" s="297"/>
      <c r="N960" s="298"/>
      <c r="O960" s="85"/>
      <c r="P960" s="32"/>
      <c r="Q960" s="34"/>
      <c r="R960" s="97"/>
    </row>
    <row r="961" spans="1:18" ht="12.75" hidden="1" customHeight="1" x14ac:dyDescent="0.25">
      <c r="A961" s="59" t="s">
        <v>68</v>
      </c>
      <c r="B961" s="57" t="s">
        <v>18</v>
      </c>
      <c r="C961" s="272" t="s">
        <v>465</v>
      </c>
      <c r="D961" s="273"/>
      <c r="E961" s="426" t="s">
        <v>466</v>
      </c>
      <c r="F961" s="280"/>
      <c r="G961" s="281"/>
      <c r="H961" s="32">
        <v>5</v>
      </c>
      <c r="I961" s="91"/>
      <c r="J961" s="34"/>
      <c r="K961" s="37"/>
      <c r="L961" s="33"/>
      <c r="M961" s="297"/>
      <c r="N961" s="298"/>
      <c r="O961" s="85"/>
      <c r="P961" s="32"/>
      <c r="Q961" s="34"/>
      <c r="R961" s="97"/>
    </row>
    <row r="962" spans="1:18" ht="12.75" hidden="1" customHeight="1" x14ac:dyDescent="0.25">
      <c r="A962" s="59" t="s">
        <v>68</v>
      </c>
      <c r="B962" s="57" t="s">
        <v>18</v>
      </c>
      <c r="C962" s="272" t="s">
        <v>467</v>
      </c>
      <c r="D962" s="273"/>
      <c r="E962" s="426" t="s">
        <v>468</v>
      </c>
      <c r="F962" s="280"/>
      <c r="G962" s="281"/>
      <c r="H962" s="32">
        <v>5</v>
      </c>
      <c r="I962" s="91"/>
      <c r="J962" s="34"/>
      <c r="K962" s="37"/>
      <c r="L962" s="33"/>
      <c r="M962" s="297"/>
      <c r="N962" s="298"/>
      <c r="O962" s="85"/>
      <c r="P962" s="32"/>
      <c r="Q962" s="34"/>
      <c r="R962" s="97"/>
    </row>
    <row r="963" spans="1:18" ht="12.75" hidden="1" customHeight="1" x14ac:dyDescent="0.25">
      <c r="A963" s="59" t="s">
        <v>68</v>
      </c>
      <c r="B963" s="57" t="s">
        <v>18</v>
      </c>
      <c r="C963" s="272" t="s">
        <v>469</v>
      </c>
      <c r="D963" s="273"/>
      <c r="E963" s="426" t="s">
        <v>470</v>
      </c>
      <c r="F963" s="280"/>
      <c r="G963" s="281"/>
      <c r="H963" s="32">
        <v>5</v>
      </c>
      <c r="I963" s="91"/>
      <c r="J963" s="34"/>
      <c r="K963" s="37"/>
      <c r="L963" s="33"/>
      <c r="M963" s="297"/>
      <c r="N963" s="298"/>
      <c r="O963" s="85"/>
      <c r="P963" s="32"/>
      <c r="Q963" s="34"/>
      <c r="R963" s="97"/>
    </row>
    <row r="964" spans="1:18" ht="12.75" hidden="1" customHeight="1" x14ac:dyDescent="0.25">
      <c r="A964" s="59" t="s">
        <v>68</v>
      </c>
      <c r="B964" s="57" t="s">
        <v>18</v>
      </c>
      <c r="C964" s="272" t="s">
        <v>381</v>
      </c>
      <c r="D964" s="273"/>
      <c r="E964" s="426" t="s">
        <v>382</v>
      </c>
      <c r="F964" s="280"/>
      <c r="G964" s="281"/>
      <c r="H964" s="32">
        <v>5</v>
      </c>
      <c r="I964" s="91"/>
      <c r="J964" s="34"/>
      <c r="K964" s="37"/>
      <c r="L964" s="33"/>
      <c r="M964" s="297"/>
      <c r="N964" s="298"/>
      <c r="O964" s="85"/>
      <c r="P964" s="32"/>
      <c r="Q964" s="34"/>
      <c r="R964" s="97"/>
    </row>
    <row r="965" spans="1:18" ht="12.75" hidden="1" customHeight="1" x14ac:dyDescent="0.25">
      <c r="A965" s="59" t="s">
        <v>68</v>
      </c>
      <c r="B965" s="57" t="s">
        <v>28</v>
      </c>
      <c r="C965" s="272" t="s">
        <v>471</v>
      </c>
      <c r="D965" s="273"/>
      <c r="E965" s="426" t="s">
        <v>472</v>
      </c>
      <c r="F965" s="280"/>
      <c r="G965" s="281"/>
      <c r="H965" s="32">
        <v>5</v>
      </c>
      <c r="I965" s="91"/>
      <c r="J965" s="34"/>
      <c r="K965" s="37"/>
      <c r="L965" s="33"/>
      <c r="M965" s="297"/>
      <c r="N965" s="298"/>
      <c r="O965" s="85"/>
      <c r="P965" s="32"/>
      <c r="Q965" s="34"/>
      <c r="R965" s="97"/>
    </row>
    <row r="966" spans="1:18" ht="12.75" hidden="1" customHeight="1" x14ac:dyDescent="0.25">
      <c r="A966" s="59" t="s">
        <v>68</v>
      </c>
      <c r="B966" s="57" t="s">
        <v>18</v>
      </c>
      <c r="C966" s="272" t="s">
        <v>473</v>
      </c>
      <c r="D966" s="273"/>
      <c r="E966" s="426" t="s">
        <v>474</v>
      </c>
      <c r="F966" s="280"/>
      <c r="G966" s="281"/>
      <c r="H966" s="32">
        <v>5</v>
      </c>
      <c r="I966" s="91"/>
      <c r="J966" s="34"/>
      <c r="K966" s="37"/>
      <c r="L966" s="33"/>
      <c r="M966" s="297"/>
      <c r="N966" s="298"/>
      <c r="O966" s="85"/>
      <c r="P966" s="32"/>
      <c r="Q966" s="34"/>
      <c r="R966" s="97"/>
    </row>
    <row r="967" spans="1:18" ht="12.75" hidden="1" customHeight="1" x14ac:dyDescent="0.25">
      <c r="A967" s="59" t="s">
        <v>68</v>
      </c>
      <c r="B967" s="57" t="s">
        <v>28</v>
      </c>
      <c r="C967" s="272" t="s">
        <v>475</v>
      </c>
      <c r="D967" s="273"/>
      <c r="E967" s="426" t="s">
        <v>476</v>
      </c>
      <c r="F967" s="280"/>
      <c r="G967" s="281"/>
      <c r="H967" s="32">
        <v>5</v>
      </c>
      <c r="I967" s="91"/>
      <c r="J967" s="34"/>
      <c r="K967" s="37"/>
      <c r="L967" s="33"/>
      <c r="M967" s="297"/>
      <c r="N967" s="298"/>
      <c r="O967" s="85"/>
      <c r="P967" s="32"/>
      <c r="Q967" s="34"/>
      <c r="R967" s="97"/>
    </row>
    <row r="968" spans="1:18" ht="12.75" hidden="1" customHeight="1" x14ac:dyDescent="0.25">
      <c r="A968" s="59" t="s">
        <v>68</v>
      </c>
      <c r="B968" s="57" t="s">
        <v>28</v>
      </c>
      <c r="C968" s="272" t="s">
        <v>401</v>
      </c>
      <c r="D968" s="273"/>
      <c r="E968" s="426" t="s">
        <v>402</v>
      </c>
      <c r="F968" s="280"/>
      <c r="G968" s="281"/>
      <c r="H968" s="32">
        <v>5</v>
      </c>
      <c r="I968" s="91"/>
      <c r="J968" s="34"/>
      <c r="K968" s="37"/>
      <c r="L968" s="33"/>
      <c r="M968" s="297"/>
      <c r="N968" s="298"/>
      <c r="O968" s="85"/>
      <c r="P968" s="32"/>
      <c r="Q968" s="34"/>
      <c r="R968" s="97"/>
    </row>
    <row r="969" spans="1:18" ht="12.75" hidden="1" customHeight="1" x14ac:dyDescent="0.25">
      <c r="A969" s="59" t="s">
        <v>68</v>
      </c>
      <c r="B969" s="57" t="s">
        <v>28</v>
      </c>
      <c r="C969" s="272" t="s">
        <v>395</v>
      </c>
      <c r="D969" s="273"/>
      <c r="E969" s="426" t="s">
        <v>396</v>
      </c>
      <c r="F969" s="280"/>
      <c r="G969" s="281"/>
      <c r="H969" s="32">
        <v>5</v>
      </c>
      <c r="I969" s="91"/>
      <c r="J969" s="34"/>
      <c r="K969" s="37"/>
      <c r="L969" s="33"/>
      <c r="M969" s="297"/>
      <c r="N969" s="298"/>
      <c r="O969" s="85"/>
      <c r="P969" s="32"/>
      <c r="Q969" s="34"/>
      <c r="R969" s="97"/>
    </row>
    <row r="970" spans="1:18" ht="12.75" hidden="1" customHeight="1" x14ac:dyDescent="0.25">
      <c r="A970" s="59" t="s">
        <v>68</v>
      </c>
      <c r="B970" s="57" t="s">
        <v>144</v>
      </c>
      <c r="C970" s="272" t="s">
        <v>477</v>
      </c>
      <c r="D970" s="273"/>
      <c r="E970" s="426" t="s">
        <v>478</v>
      </c>
      <c r="F970" s="280"/>
      <c r="G970" s="281"/>
      <c r="H970" s="32">
        <v>5</v>
      </c>
      <c r="I970" s="91"/>
      <c r="J970" s="34"/>
      <c r="K970" s="37"/>
      <c r="L970" s="33"/>
      <c r="M970" s="297"/>
      <c r="N970" s="298"/>
      <c r="O970" s="85"/>
      <c r="P970" s="32"/>
      <c r="Q970" s="34"/>
      <c r="R970" s="97"/>
    </row>
    <row r="971" spans="1:18" ht="12.75" hidden="1" customHeight="1" x14ac:dyDescent="0.25">
      <c r="A971" s="59" t="s">
        <v>68</v>
      </c>
      <c r="B971" s="57" t="s">
        <v>28</v>
      </c>
      <c r="C971" s="272" t="s">
        <v>379</v>
      </c>
      <c r="D971" s="273"/>
      <c r="E971" s="426" t="s">
        <v>380</v>
      </c>
      <c r="F971" s="280"/>
      <c r="G971" s="281"/>
      <c r="H971" s="32">
        <v>5</v>
      </c>
      <c r="I971" s="91"/>
      <c r="J971" s="34"/>
      <c r="K971" s="37"/>
      <c r="L971" s="33"/>
      <c r="M971" s="297"/>
      <c r="N971" s="298"/>
      <c r="O971" s="85"/>
      <c r="P971" s="32"/>
      <c r="Q971" s="34"/>
      <c r="R971" s="97"/>
    </row>
    <row r="972" spans="1:18" ht="12.75" hidden="1" customHeight="1" x14ac:dyDescent="0.25">
      <c r="A972" s="59" t="s">
        <v>68</v>
      </c>
      <c r="B972" s="57" t="s">
        <v>18</v>
      </c>
      <c r="C972" s="272" t="s">
        <v>271</v>
      </c>
      <c r="D972" s="273"/>
      <c r="E972" s="426" t="s">
        <v>272</v>
      </c>
      <c r="F972" s="280"/>
      <c r="G972" s="281"/>
      <c r="H972" s="32">
        <v>5</v>
      </c>
      <c r="I972" s="91"/>
      <c r="J972" s="34"/>
      <c r="K972" s="37"/>
      <c r="L972" s="33"/>
      <c r="M972" s="297"/>
      <c r="N972" s="298"/>
      <c r="O972" s="85"/>
      <c r="P972" s="32"/>
      <c r="Q972" s="34"/>
      <c r="R972" s="97"/>
    </row>
    <row r="973" spans="1:18" ht="12.75" hidden="1" customHeight="1" x14ac:dyDescent="0.25">
      <c r="A973" s="59" t="s">
        <v>68</v>
      </c>
      <c r="B973" s="57" t="s">
        <v>28</v>
      </c>
      <c r="C973" s="272" t="s">
        <v>389</v>
      </c>
      <c r="D973" s="273"/>
      <c r="E973" s="426" t="s">
        <v>390</v>
      </c>
      <c r="F973" s="280"/>
      <c r="G973" s="281"/>
      <c r="H973" s="32">
        <v>5</v>
      </c>
      <c r="I973" s="91"/>
      <c r="J973" s="34"/>
      <c r="K973" s="37"/>
      <c r="L973" s="33"/>
      <c r="M973" s="297"/>
      <c r="N973" s="298"/>
      <c r="O973" s="85"/>
      <c r="P973" s="32"/>
      <c r="Q973" s="34"/>
      <c r="R973" s="97"/>
    </row>
    <row r="974" spans="1:18" ht="12.75" hidden="1" customHeight="1" x14ac:dyDescent="0.25">
      <c r="A974" s="59" t="s">
        <v>68</v>
      </c>
      <c r="B974" s="57" t="s">
        <v>28</v>
      </c>
      <c r="C974" s="272" t="s">
        <v>385</v>
      </c>
      <c r="D974" s="273"/>
      <c r="E974" s="426" t="s">
        <v>386</v>
      </c>
      <c r="F974" s="280"/>
      <c r="G974" s="281"/>
      <c r="H974" s="32">
        <v>5</v>
      </c>
      <c r="I974" s="91"/>
      <c r="J974" s="34"/>
      <c r="K974" s="37"/>
      <c r="L974" s="33"/>
      <c r="M974" s="297"/>
      <c r="N974" s="298"/>
      <c r="O974" s="85"/>
      <c r="P974" s="32"/>
      <c r="Q974" s="34"/>
      <c r="R974" s="97"/>
    </row>
    <row r="975" spans="1:18" ht="12.75" hidden="1" customHeight="1" x14ac:dyDescent="0.25">
      <c r="A975" s="59" t="s">
        <v>68</v>
      </c>
      <c r="B975" s="57" t="s">
        <v>18</v>
      </c>
      <c r="C975" s="272" t="s">
        <v>383</v>
      </c>
      <c r="D975" s="273"/>
      <c r="E975" s="426" t="s">
        <v>384</v>
      </c>
      <c r="F975" s="280"/>
      <c r="G975" s="281"/>
      <c r="H975" s="32">
        <v>5</v>
      </c>
      <c r="I975" s="91"/>
      <c r="J975" s="34"/>
      <c r="K975" s="37"/>
      <c r="L975" s="33"/>
      <c r="M975" s="297"/>
      <c r="N975" s="298"/>
      <c r="O975" s="85"/>
      <c r="P975" s="32"/>
      <c r="Q975" s="34"/>
      <c r="R975" s="97"/>
    </row>
    <row r="976" spans="1:18" ht="12.75" hidden="1" customHeight="1" x14ac:dyDescent="0.25">
      <c r="A976" s="59" t="s">
        <v>68</v>
      </c>
      <c r="B976" s="57" t="s">
        <v>18</v>
      </c>
      <c r="C976" s="272" t="s">
        <v>479</v>
      </c>
      <c r="D976" s="273"/>
      <c r="E976" s="426" t="s">
        <v>480</v>
      </c>
      <c r="F976" s="280"/>
      <c r="G976" s="281"/>
      <c r="H976" s="32">
        <v>5</v>
      </c>
      <c r="I976" s="91"/>
      <c r="J976" s="34"/>
      <c r="K976" s="37"/>
      <c r="L976" s="33"/>
      <c r="M976" s="297"/>
      <c r="N976" s="298"/>
      <c r="O976" s="85"/>
      <c r="P976" s="32"/>
      <c r="Q976" s="34"/>
      <c r="R976" s="97"/>
    </row>
    <row r="977" spans="1:18" ht="12.75" hidden="1" customHeight="1" x14ac:dyDescent="0.25">
      <c r="A977" s="59" t="s">
        <v>68</v>
      </c>
      <c r="B977" s="57" t="s">
        <v>18</v>
      </c>
      <c r="C977" s="272" t="s">
        <v>481</v>
      </c>
      <c r="D977" s="273"/>
      <c r="E977" s="426" t="s">
        <v>482</v>
      </c>
      <c r="F977" s="280"/>
      <c r="G977" s="281"/>
      <c r="H977" s="32">
        <v>5</v>
      </c>
      <c r="I977" s="91"/>
      <c r="J977" s="34"/>
      <c r="K977" s="37"/>
      <c r="L977" s="33"/>
      <c r="M977" s="297"/>
      <c r="N977" s="298"/>
      <c r="O977" s="85"/>
      <c r="P977" s="32"/>
      <c r="Q977" s="34"/>
      <c r="R977" s="97"/>
    </row>
    <row r="978" spans="1:18" ht="12.75" hidden="1" customHeight="1" x14ac:dyDescent="0.25">
      <c r="A978" s="59" t="s">
        <v>68</v>
      </c>
      <c r="B978" s="57" t="s">
        <v>28</v>
      </c>
      <c r="C978" s="272" t="s">
        <v>447</v>
      </c>
      <c r="D978" s="273"/>
      <c r="E978" s="426" t="s">
        <v>448</v>
      </c>
      <c r="F978" s="280"/>
      <c r="G978" s="281"/>
      <c r="H978" s="32">
        <v>5</v>
      </c>
      <c r="I978" s="91"/>
      <c r="J978" s="34"/>
      <c r="K978" s="37"/>
      <c r="L978" s="33"/>
      <c r="M978" s="297"/>
      <c r="N978" s="298"/>
      <c r="O978" s="85"/>
      <c r="P978" s="32"/>
      <c r="Q978" s="34"/>
      <c r="R978" s="97"/>
    </row>
    <row r="979" spans="1:18" ht="12.75" hidden="1" customHeight="1" x14ac:dyDescent="0.25">
      <c r="A979" s="59" t="s">
        <v>68</v>
      </c>
      <c r="B979" s="57" t="s">
        <v>28</v>
      </c>
      <c r="C979" s="272" t="s">
        <v>554</v>
      </c>
      <c r="D979" s="273"/>
      <c r="E979" s="426" t="s">
        <v>555</v>
      </c>
      <c r="F979" s="280"/>
      <c r="G979" s="281"/>
      <c r="H979" s="32">
        <v>11</v>
      </c>
      <c r="I979" s="91"/>
      <c r="J979" s="34"/>
      <c r="K979" s="37"/>
      <c r="L979" s="33"/>
      <c r="M979" s="297"/>
      <c r="N979" s="298"/>
      <c r="O979" s="85"/>
      <c r="P979" s="32"/>
      <c r="Q979" s="34"/>
      <c r="R979" s="97"/>
    </row>
    <row r="980" spans="1:18" ht="12.75" hidden="1" customHeight="1" x14ac:dyDescent="0.25">
      <c r="A980" s="59" t="s">
        <v>68</v>
      </c>
      <c r="B980" s="57" t="s">
        <v>18</v>
      </c>
      <c r="C980" s="272" t="s">
        <v>1046</v>
      </c>
      <c r="D980" s="273"/>
      <c r="E980" s="426" t="s">
        <v>1144</v>
      </c>
      <c r="F980" s="280"/>
      <c r="G980" s="281"/>
      <c r="H980" s="32">
        <v>5</v>
      </c>
      <c r="I980" s="91"/>
      <c r="J980" s="34"/>
      <c r="K980" s="37"/>
      <c r="L980" s="33"/>
      <c r="M980" s="253"/>
      <c r="N980" s="254"/>
      <c r="O980" s="85"/>
      <c r="P980" s="32"/>
      <c r="Q980" s="34"/>
      <c r="R980" s="97"/>
    </row>
    <row r="981" spans="1:18" hidden="1" x14ac:dyDescent="0.25">
      <c r="A981" s="59" t="s">
        <v>68</v>
      </c>
      <c r="B981" s="56" t="s">
        <v>28</v>
      </c>
      <c r="C981" s="272" t="s">
        <v>483</v>
      </c>
      <c r="D981" s="273"/>
      <c r="E981" s="426" t="s">
        <v>986</v>
      </c>
      <c r="F981" s="280"/>
      <c r="G981" s="281"/>
      <c r="H981" s="32">
        <v>5</v>
      </c>
      <c r="I981" s="91"/>
      <c r="J981" s="34"/>
      <c r="K981" s="37"/>
      <c r="L981" s="33"/>
      <c r="M981" s="297"/>
      <c r="N981" s="298"/>
      <c r="O981" s="85"/>
      <c r="P981" s="32"/>
      <c r="Q981" s="34"/>
      <c r="R981" s="97"/>
    </row>
    <row r="982" spans="1:18" hidden="1" x14ac:dyDescent="0.25">
      <c r="A982" s="59" t="s">
        <v>68</v>
      </c>
      <c r="B982" s="59" t="s">
        <v>18</v>
      </c>
      <c r="C982" s="272" t="s">
        <v>1159</v>
      </c>
      <c r="D982" s="407"/>
      <c r="E982" s="255" t="s">
        <v>1157</v>
      </c>
      <c r="F982" s="256"/>
      <c r="G982" s="257"/>
      <c r="H982" s="32">
        <v>11</v>
      </c>
      <c r="I982" s="91"/>
      <c r="J982" s="34"/>
      <c r="K982" s="37"/>
      <c r="L982" s="33"/>
      <c r="M982" s="253"/>
      <c r="N982" s="254"/>
      <c r="O982" s="85"/>
      <c r="P982" s="32"/>
      <c r="Q982" s="34"/>
      <c r="R982" s="97"/>
    </row>
    <row r="983" spans="1:18" ht="12.5" hidden="1" customHeight="1" x14ac:dyDescent="0.25">
      <c r="A983" s="59" t="s">
        <v>68</v>
      </c>
      <c r="B983" s="56" t="s">
        <v>18</v>
      </c>
      <c r="C983" s="265" t="s">
        <v>1067</v>
      </c>
      <c r="D983" s="266"/>
      <c r="E983" s="255" t="s">
        <v>1009</v>
      </c>
      <c r="F983" s="256"/>
      <c r="G983" s="257"/>
      <c r="H983" s="32">
        <v>5</v>
      </c>
      <c r="I983" s="91"/>
      <c r="J983" s="34"/>
      <c r="K983" s="37"/>
      <c r="L983" s="33"/>
      <c r="M983" s="253"/>
      <c r="N983" s="254"/>
      <c r="O983" s="85"/>
      <c r="P983" s="32"/>
      <c r="Q983" s="34"/>
      <c r="R983" s="97"/>
    </row>
    <row r="984" spans="1:18" hidden="1" x14ac:dyDescent="0.25">
      <c r="A984" s="59" t="s">
        <v>68</v>
      </c>
      <c r="B984" s="59" t="s">
        <v>28</v>
      </c>
      <c r="C984" s="272" t="s">
        <v>1160</v>
      </c>
      <c r="D984" s="407"/>
      <c r="E984" s="255" t="s">
        <v>1158</v>
      </c>
      <c r="F984" s="256"/>
      <c r="G984" s="257"/>
      <c r="H984" s="32">
        <v>11</v>
      </c>
      <c r="I984" s="91"/>
      <c r="J984" s="34"/>
      <c r="K984" s="37"/>
      <c r="L984" s="33"/>
      <c r="M984" s="253"/>
      <c r="N984" s="254"/>
      <c r="O984" s="85"/>
      <c r="P984" s="32"/>
      <c r="Q984" s="34"/>
      <c r="R984" s="97"/>
    </row>
    <row r="985" spans="1:18" hidden="1" x14ac:dyDescent="0.25">
      <c r="A985" s="59" t="s">
        <v>68</v>
      </c>
      <c r="B985" s="56" t="s">
        <v>18</v>
      </c>
      <c r="C985" s="265" t="s">
        <v>1074</v>
      </c>
      <c r="D985" s="266"/>
      <c r="E985" s="255" t="s">
        <v>1015</v>
      </c>
      <c r="F985" s="256"/>
      <c r="G985" s="257"/>
      <c r="H985" s="32">
        <v>5</v>
      </c>
      <c r="I985" s="91"/>
      <c r="J985" s="34"/>
      <c r="K985" s="37"/>
      <c r="L985" s="33"/>
      <c r="M985" s="253"/>
      <c r="N985" s="254"/>
      <c r="O985" s="85"/>
      <c r="P985" s="32"/>
      <c r="Q985" s="34"/>
      <c r="R985" s="97"/>
    </row>
    <row r="986" spans="1:18" hidden="1" x14ac:dyDescent="0.25">
      <c r="A986" s="59" t="s">
        <v>68</v>
      </c>
      <c r="B986" s="59" t="s">
        <v>28</v>
      </c>
      <c r="C986" s="272" t="s">
        <v>972</v>
      </c>
      <c r="D986" s="407"/>
      <c r="E986" s="255" t="s">
        <v>955</v>
      </c>
      <c r="F986" s="256"/>
      <c r="G986" s="257"/>
      <c r="H986" s="32">
        <v>5</v>
      </c>
      <c r="I986" s="91"/>
      <c r="J986" s="34"/>
      <c r="K986" s="37"/>
      <c r="L986" s="33"/>
      <c r="M986" s="253"/>
      <c r="N986" s="254"/>
      <c r="O986" s="85"/>
      <c r="P986" s="32"/>
      <c r="Q986" s="34"/>
      <c r="R986" s="97"/>
    </row>
    <row r="987" spans="1:18" hidden="1" x14ac:dyDescent="0.25">
      <c r="A987" s="59" t="s">
        <v>68</v>
      </c>
      <c r="B987" s="59" t="s">
        <v>28</v>
      </c>
      <c r="C987" s="272" t="s">
        <v>1078</v>
      </c>
      <c r="D987" s="407"/>
      <c r="E987" s="255" t="s">
        <v>1129</v>
      </c>
      <c r="F987" s="256"/>
      <c r="G987" s="257"/>
      <c r="H987" s="32">
        <v>5</v>
      </c>
      <c r="I987" s="91"/>
      <c r="J987" s="34"/>
      <c r="K987" s="37"/>
      <c r="L987" s="33"/>
      <c r="M987" s="253"/>
      <c r="N987" s="254"/>
      <c r="O987" s="85"/>
      <c r="P987" s="32"/>
      <c r="Q987" s="34"/>
      <c r="R987" s="97"/>
    </row>
    <row r="988" spans="1:18" hidden="1" x14ac:dyDescent="0.25">
      <c r="A988" s="59" t="s">
        <v>68</v>
      </c>
      <c r="B988" s="56" t="s">
        <v>28</v>
      </c>
      <c r="C988" s="265" t="s">
        <v>1095</v>
      </c>
      <c r="D988" s="266"/>
      <c r="E988" s="255" t="s">
        <v>1094</v>
      </c>
      <c r="F988" s="256"/>
      <c r="G988" s="257"/>
      <c r="H988" s="32">
        <v>5</v>
      </c>
      <c r="I988" s="91"/>
      <c r="J988" s="34"/>
      <c r="K988" s="37"/>
      <c r="L988" s="33"/>
      <c r="M988" s="253"/>
      <c r="N988" s="254"/>
      <c r="O988" s="85"/>
      <c r="P988" s="32"/>
      <c r="Q988" s="34"/>
      <c r="R988" s="97"/>
    </row>
    <row r="989" spans="1:18" ht="12.75" hidden="1" customHeight="1" x14ac:dyDescent="0.25">
      <c r="A989" s="59" t="s">
        <v>68</v>
      </c>
      <c r="B989" s="57" t="s">
        <v>18</v>
      </c>
      <c r="C989" s="272" t="s">
        <v>558</v>
      </c>
      <c r="D989" s="273"/>
      <c r="E989" s="426" t="s">
        <v>559</v>
      </c>
      <c r="F989" s="280"/>
      <c r="G989" s="281"/>
      <c r="H989" s="32">
        <v>11</v>
      </c>
      <c r="I989" s="91"/>
      <c r="J989" s="34"/>
      <c r="K989" s="37"/>
      <c r="L989" s="33"/>
      <c r="M989" s="297"/>
      <c r="N989" s="298"/>
      <c r="O989" s="85"/>
      <c r="P989" s="32"/>
      <c r="Q989" s="34"/>
      <c r="R989" s="97"/>
    </row>
    <row r="990" spans="1:18" hidden="1" x14ac:dyDescent="0.25">
      <c r="A990" s="59" t="s">
        <v>836</v>
      </c>
      <c r="B990" s="56" t="s">
        <v>28</v>
      </c>
      <c r="C990" s="272" t="s">
        <v>261</v>
      </c>
      <c r="D990" s="273"/>
      <c r="E990" s="487" t="s">
        <v>262</v>
      </c>
      <c r="F990" s="485"/>
      <c r="G990" s="486"/>
      <c r="H990" s="32">
        <v>5</v>
      </c>
      <c r="I990" s="91"/>
      <c r="J990" s="34"/>
      <c r="K990" s="37"/>
      <c r="L990" s="33"/>
      <c r="M990" s="297"/>
      <c r="N990" s="298"/>
      <c r="O990" s="85"/>
      <c r="P990" s="32"/>
      <c r="Q990" s="34"/>
      <c r="R990" s="97"/>
    </row>
    <row r="991" spans="1:18" hidden="1" x14ac:dyDescent="0.25">
      <c r="A991" s="59" t="s">
        <v>836</v>
      </c>
      <c r="B991" s="56" t="s">
        <v>18</v>
      </c>
      <c r="C991" s="272" t="s">
        <v>473</v>
      </c>
      <c r="D991" s="273"/>
      <c r="E991" s="487" t="s">
        <v>474</v>
      </c>
      <c r="F991" s="485"/>
      <c r="G991" s="486"/>
      <c r="H991" s="32">
        <v>5</v>
      </c>
      <c r="I991" s="91"/>
      <c r="J991" s="34"/>
      <c r="K991" s="37"/>
      <c r="L991" s="33"/>
      <c r="M991" s="297"/>
      <c r="N991" s="298"/>
      <c r="O991" s="85"/>
      <c r="P991" s="32"/>
      <c r="Q991" s="34"/>
      <c r="R991" s="97"/>
    </row>
    <row r="992" spans="1:18" hidden="1" x14ac:dyDescent="0.25">
      <c r="A992" s="59" t="s">
        <v>836</v>
      </c>
      <c r="B992" s="56" t="s">
        <v>28</v>
      </c>
      <c r="C992" s="272" t="s">
        <v>615</v>
      </c>
      <c r="D992" s="273"/>
      <c r="E992" s="487" t="s">
        <v>616</v>
      </c>
      <c r="F992" s="485"/>
      <c r="G992" s="486"/>
      <c r="H992" s="32">
        <v>5</v>
      </c>
      <c r="I992" s="91"/>
      <c r="J992" s="34"/>
      <c r="K992" s="37"/>
      <c r="L992" s="33"/>
      <c r="M992" s="297"/>
      <c r="N992" s="298"/>
      <c r="O992" s="85"/>
      <c r="P992" s="32"/>
      <c r="Q992" s="34"/>
      <c r="R992" s="97"/>
    </row>
    <row r="993" spans="1:18" hidden="1" x14ac:dyDescent="0.25">
      <c r="A993" s="59" t="s">
        <v>836</v>
      </c>
      <c r="B993" s="56" t="s">
        <v>28</v>
      </c>
      <c r="C993" s="272" t="s">
        <v>328</v>
      </c>
      <c r="D993" s="273"/>
      <c r="E993" s="487" t="s">
        <v>329</v>
      </c>
      <c r="F993" s="485"/>
      <c r="G993" s="486"/>
      <c r="H993" s="32">
        <v>5</v>
      </c>
      <c r="I993" s="91"/>
      <c r="J993" s="34"/>
      <c r="K993" s="37"/>
      <c r="L993" s="33"/>
      <c r="M993" s="297"/>
      <c r="N993" s="298"/>
      <c r="O993" s="85"/>
      <c r="P993" s="32"/>
      <c r="Q993" s="34"/>
      <c r="R993" s="97"/>
    </row>
    <row r="994" spans="1:18" hidden="1" x14ac:dyDescent="0.25">
      <c r="A994" s="59" t="s">
        <v>836</v>
      </c>
      <c r="B994" s="56" t="s">
        <v>18</v>
      </c>
      <c r="C994" s="272" t="s">
        <v>617</v>
      </c>
      <c r="D994" s="273"/>
      <c r="E994" s="487" t="s">
        <v>618</v>
      </c>
      <c r="F994" s="485"/>
      <c r="G994" s="486"/>
      <c r="H994" s="32">
        <v>5</v>
      </c>
      <c r="I994" s="91"/>
      <c r="J994" s="34"/>
      <c r="K994" s="37"/>
      <c r="L994" s="33"/>
      <c r="M994" s="297"/>
      <c r="N994" s="298"/>
      <c r="O994" s="85"/>
      <c r="P994" s="32"/>
      <c r="Q994" s="34"/>
      <c r="R994" s="97"/>
    </row>
    <row r="995" spans="1:18" hidden="1" x14ac:dyDescent="0.25">
      <c r="A995" s="59" t="s">
        <v>836</v>
      </c>
      <c r="B995" s="56" t="s">
        <v>28</v>
      </c>
      <c r="C995" s="272" t="s">
        <v>619</v>
      </c>
      <c r="D995" s="273"/>
      <c r="E995" s="487" t="s">
        <v>620</v>
      </c>
      <c r="F995" s="485"/>
      <c r="G995" s="486"/>
      <c r="H995" s="32">
        <v>5</v>
      </c>
      <c r="I995" s="91"/>
      <c r="J995" s="34"/>
      <c r="K995" s="37"/>
      <c r="L995" s="33"/>
      <c r="M995" s="297"/>
      <c r="N995" s="298"/>
      <c r="O995" s="85"/>
      <c r="P995" s="32"/>
      <c r="Q995" s="34"/>
      <c r="R995" s="97"/>
    </row>
    <row r="996" spans="1:18" hidden="1" x14ac:dyDescent="0.25">
      <c r="A996" s="59" t="s">
        <v>836</v>
      </c>
      <c r="B996" s="56" t="s">
        <v>28</v>
      </c>
      <c r="C996" s="272" t="s">
        <v>621</v>
      </c>
      <c r="D996" s="273"/>
      <c r="E996" s="487" t="s">
        <v>622</v>
      </c>
      <c r="F996" s="485"/>
      <c r="G996" s="486"/>
      <c r="H996" s="32">
        <v>5</v>
      </c>
      <c r="I996" s="91"/>
      <c r="J996" s="34"/>
      <c r="K996" s="37"/>
      <c r="L996" s="33"/>
      <c r="M996" s="297"/>
      <c r="N996" s="298"/>
      <c r="O996" s="85"/>
      <c r="P996" s="32"/>
      <c r="Q996" s="34"/>
      <c r="R996" s="97"/>
    </row>
    <row r="997" spans="1:18" hidden="1" x14ac:dyDescent="0.25">
      <c r="A997" s="59" t="s">
        <v>836</v>
      </c>
      <c r="B997" s="56" t="s">
        <v>28</v>
      </c>
      <c r="C997" s="272" t="s">
        <v>623</v>
      </c>
      <c r="D997" s="273"/>
      <c r="E997" s="487" t="s">
        <v>624</v>
      </c>
      <c r="F997" s="485"/>
      <c r="G997" s="486"/>
      <c r="H997" s="32">
        <v>5</v>
      </c>
      <c r="I997" s="91"/>
      <c r="J997" s="34"/>
      <c r="K997" s="37"/>
      <c r="L997" s="33"/>
      <c r="M997" s="297"/>
      <c r="N997" s="298"/>
      <c r="O997" s="85"/>
      <c r="P997" s="32"/>
      <c r="Q997" s="34"/>
      <c r="R997" s="97"/>
    </row>
    <row r="998" spans="1:18" hidden="1" x14ac:dyDescent="0.25">
      <c r="A998" s="59" t="s">
        <v>836</v>
      </c>
      <c r="B998" s="56" t="s">
        <v>18</v>
      </c>
      <c r="C998" s="272" t="s">
        <v>625</v>
      </c>
      <c r="D998" s="273"/>
      <c r="E998" s="487" t="s">
        <v>626</v>
      </c>
      <c r="F998" s="485"/>
      <c r="G998" s="486"/>
      <c r="H998" s="32">
        <v>5</v>
      </c>
      <c r="I998" s="91"/>
      <c r="J998" s="34"/>
      <c r="K998" s="37"/>
      <c r="L998" s="33"/>
      <c r="M998" s="297"/>
      <c r="N998" s="298"/>
      <c r="O998" s="85"/>
      <c r="P998" s="32"/>
      <c r="Q998" s="34"/>
      <c r="R998" s="97"/>
    </row>
    <row r="999" spans="1:18" hidden="1" x14ac:dyDescent="0.25">
      <c r="A999" s="59" t="s">
        <v>836</v>
      </c>
      <c r="B999" s="56" t="s">
        <v>18</v>
      </c>
      <c r="C999" s="272" t="s">
        <v>627</v>
      </c>
      <c r="D999" s="273"/>
      <c r="E999" s="487" t="s">
        <v>628</v>
      </c>
      <c r="F999" s="485"/>
      <c r="G999" s="486"/>
      <c r="H999" s="32">
        <v>5</v>
      </c>
      <c r="I999" s="91"/>
      <c r="J999" s="34"/>
      <c r="K999" s="37"/>
      <c r="L999" s="33"/>
      <c r="M999" s="297"/>
      <c r="N999" s="298"/>
      <c r="O999" s="85"/>
      <c r="P999" s="32"/>
      <c r="Q999" s="34"/>
      <c r="R999" s="97"/>
    </row>
    <row r="1000" spans="1:18" hidden="1" x14ac:dyDescent="0.25">
      <c r="A1000" s="59" t="s">
        <v>836</v>
      </c>
      <c r="B1000" s="56" t="s">
        <v>28</v>
      </c>
      <c r="C1000" s="272" t="s">
        <v>629</v>
      </c>
      <c r="D1000" s="273"/>
      <c r="E1000" s="487" t="s">
        <v>630</v>
      </c>
      <c r="F1000" s="485"/>
      <c r="G1000" s="486"/>
      <c r="H1000" s="32">
        <v>5</v>
      </c>
      <c r="I1000" s="91"/>
      <c r="J1000" s="34"/>
      <c r="K1000" s="37"/>
      <c r="L1000" s="33"/>
      <c r="M1000" s="297"/>
      <c r="N1000" s="298"/>
      <c r="O1000" s="85"/>
      <c r="P1000" s="32"/>
      <c r="Q1000" s="34"/>
      <c r="R1000" s="97"/>
    </row>
    <row r="1001" spans="1:18" hidden="1" x14ac:dyDescent="0.25">
      <c r="A1001" s="59" t="s">
        <v>836</v>
      </c>
      <c r="B1001" s="56" t="s">
        <v>18</v>
      </c>
      <c r="C1001" s="272" t="s">
        <v>631</v>
      </c>
      <c r="D1001" s="273"/>
      <c r="E1001" s="487" t="s">
        <v>632</v>
      </c>
      <c r="F1001" s="485"/>
      <c r="G1001" s="486"/>
      <c r="H1001" s="32">
        <v>5</v>
      </c>
      <c r="I1001" s="91"/>
      <c r="J1001" s="34"/>
      <c r="K1001" s="37"/>
      <c r="L1001" s="33"/>
      <c r="M1001" s="297"/>
      <c r="N1001" s="298"/>
      <c r="O1001" s="85"/>
      <c r="P1001" s="32"/>
      <c r="Q1001" s="34"/>
      <c r="R1001" s="97"/>
    </row>
    <row r="1002" spans="1:18" hidden="1" x14ac:dyDescent="0.25">
      <c r="A1002" s="59" t="s">
        <v>836</v>
      </c>
      <c r="B1002" s="56" t="s">
        <v>28</v>
      </c>
      <c r="C1002" s="272" t="s">
        <v>633</v>
      </c>
      <c r="D1002" s="273"/>
      <c r="E1002" s="487" t="s">
        <v>634</v>
      </c>
      <c r="F1002" s="485"/>
      <c r="G1002" s="486"/>
      <c r="H1002" s="32">
        <v>5</v>
      </c>
      <c r="I1002" s="91"/>
      <c r="J1002" s="34"/>
      <c r="K1002" s="37"/>
      <c r="L1002" s="33"/>
      <c r="M1002" s="297"/>
      <c r="N1002" s="298"/>
      <c r="O1002" s="85"/>
      <c r="P1002" s="32"/>
      <c r="Q1002" s="34"/>
      <c r="R1002" s="97"/>
    </row>
    <row r="1003" spans="1:18" hidden="1" x14ac:dyDescent="0.25">
      <c r="A1003" s="59" t="s">
        <v>836</v>
      </c>
      <c r="B1003" s="56" t="s">
        <v>28</v>
      </c>
      <c r="C1003" s="272" t="s">
        <v>635</v>
      </c>
      <c r="D1003" s="273"/>
      <c r="E1003" s="487" t="s">
        <v>636</v>
      </c>
      <c r="F1003" s="485"/>
      <c r="G1003" s="486"/>
      <c r="H1003" s="32">
        <v>5</v>
      </c>
      <c r="I1003" s="91"/>
      <c r="J1003" s="34"/>
      <c r="K1003" s="37"/>
      <c r="L1003" s="33"/>
      <c r="M1003" s="297"/>
      <c r="N1003" s="298"/>
      <c r="O1003" s="85"/>
      <c r="P1003" s="32"/>
      <c r="Q1003" s="34"/>
      <c r="R1003" s="97"/>
    </row>
    <row r="1004" spans="1:18" hidden="1" x14ac:dyDescent="0.25">
      <c r="A1004" s="59" t="s">
        <v>836</v>
      </c>
      <c r="B1004" s="56" t="s">
        <v>18</v>
      </c>
      <c r="C1004" s="272" t="s">
        <v>637</v>
      </c>
      <c r="D1004" s="273"/>
      <c r="E1004" s="487" t="s">
        <v>638</v>
      </c>
      <c r="F1004" s="485"/>
      <c r="G1004" s="486"/>
      <c r="H1004" s="32">
        <v>5</v>
      </c>
      <c r="I1004" s="91"/>
      <c r="J1004" s="34"/>
      <c r="K1004" s="37"/>
      <c r="L1004" s="33"/>
      <c r="M1004" s="297"/>
      <c r="N1004" s="298"/>
      <c r="O1004" s="85"/>
      <c r="P1004" s="32"/>
      <c r="Q1004" s="34"/>
      <c r="R1004" s="97"/>
    </row>
    <row r="1005" spans="1:18" hidden="1" x14ac:dyDescent="0.25">
      <c r="A1005" s="59" t="s">
        <v>836</v>
      </c>
      <c r="B1005" s="56" t="s">
        <v>28</v>
      </c>
      <c r="C1005" s="272" t="s">
        <v>639</v>
      </c>
      <c r="D1005" s="273"/>
      <c r="E1005" s="487" t="s">
        <v>640</v>
      </c>
      <c r="F1005" s="485"/>
      <c r="G1005" s="486"/>
      <c r="H1005" s="32">
        <v>5</v>
      </c>
      <c r="I1005" s="91"/>
      <c r="J1005" s="34"/>
      <c r="K1005" s="37"/>
      <c r="L1005" s="33"/>
      <c r="M1005" s="297"/>
      <c r="N1005" s="298"/>
      <c r="O1005" s="85"/>
      <c r="P1005" s="32"/>
      <c r="Q1005" s="34"/>
      <c r="R1005" s="97"/>
    </row>
    <row r="1006" spans="1:18" hidden="1" x14ac:dyDescent="0.25">
      <c r="A1006" s="59" t="s">
        <v>836</v>
      </c>
      <c r="B1006" s="56" t="s">
        <v>18</v>
      </c>
      <c r="C1006" s="272" t="s">
        <v>641</v>
      </c>
      <c r="D1006" s="273"/>
      <c r="E1006" s="487" t="s">
        <v>642</v>
      </c>
      <c r="F1006" s="485"/>
      <c r="G1006" s="486"/>
      <c r="H1006" s="32">
        <v>5</v>
      </c>
      <c r="I1006" s="91"/>
      <c r="J1006" s="34"/>
      <c r="K1006" s="37"/>
      <c r="L1006" s="33"/>
      <c r="M1006" s="297"/>
      <c r="N1006" s="298"/>
      <c r="O1006" s="85"/>
      <c r="P1006" s="32"/>
      <c r="Q1006" s="34"/>
      <c r="R1006" s="97"/>
    </row>
    <row r="1007" spans="1:18" hidden="1" x14ac:dyDescent="0.25">
      <c r="A1007" s="59" t="s">
        <v>836</v>
      </c>
      <c r="B1007" s="56" t="s">
        <v>18</v>
      </c>
      <c r="C1007" s="272" t="s">
        <v>643</v>
      </c>
      <c r="D1007" s="273"/>
      <c r="E1007" s="487" t="s">
        <v>644</v>
      </c>
      <c r="F1007" s="485"/>
      <c r="G1007" s="486"/>
      <c r="H1007" s="32">
        <v>5</v>
      </c>
      <c r="I1007" s="91"/>
      <c r="J1007" s="34"/>
      <c r="K1007" s="37"/>
      <c r="L1007" s="33"/>
      <c r="M1007" s="297"/>
      <c r="N1007" s="298"/>
      <c r="O1007" s="85"/>
      <c r="P1007" s="32"/>
      <c r="Q1007" s="34"/>
      <c r="R1007" s="97"/>
    </row>
    <row r="1008" spans="1:18" hidden="1" x14ac:dyDescent="0.25">
      <c r="A1008" s="59" t="s">
        <v>836</v>
      </c>
      <c r="B1008" s="56" t="s">
        <v>28</v>
      </c>
      <c r="C1008" s="272" t="s">
        <v>645</v>
      </c>
      <c r="D1008" s="273"/>
      <c r="E1008" s="487" t="s">
        <v>646</v>
      </c>
      <c r="F1008" s="485"/>
      <c r="G1008" s="486"/>
      <c r="H1008" s="32">
        <v>5</v>
      </c>
      <c r="I1008" s="91"/>
      <c r="J1008" s="34"/>
      <c r="K1008" s="37"/>
      <c r="L1008" s="33"/>
      <c r="M1008" s="297"/>
      <c r="N1008" s="298"/>
      <c r="O1008" s="85"/>
      <c r="P1008" s="32"/>
      <c r="Q1008" s="34"/>
      <c r="R1008" s="97"/>
    </row>
    <row r="1009" spans="1:18" hidden="1" x14ac:dyDescent="0.25">
      <c r="A1009" s="59" t="s">
        <v>836</v>
      </c>
      <c r="B1009" s="56" t="s">
        <v>28</v>
      </c>
      <c r="C1009" s="272" t="s">
        <v>647</v>
      </c>
      <c r="D1009" s="273"/>
      <c r="E1009" s="487" t="s">
        <v>648</v>
      </c>
      <c r="F1009" s="485"/>
      <c r="G1009" s="486"/>
      <c r="H1009" s="32">
        <v>5</v>
      </c>
      <c r="I1009" s="91"/>
      <c r="J1009" s="34"/>
      <c r="K1009" s="37"/>
      <c r="L1009" s="33"/>
      <c r="M1009" s="297"/>
      <c r="N1009" s="298"/>
      <c r="O1009" s="85"/>
      <c r="P1009" s="32"/>
      <c r="Q1009" s="34"/>
      <c r="R1009" s="97"/>
    </row>
    <row r="1010" spans="1:18" hidden="1" x14ac:dyDescent="0.25">
      <c r="A1010" s="59" t="s">
        <v>836</v>
      </c>
      <c r="B1010" s="56" t="s">
        <v>18</v>
      </c>
      <c r="C1010" s="272" t="s">
        <v>649</v>
      </c>
      <c r="D1010" s="273"/>
      <c r="E1010" s="487" t="s">
        <v>650</v>
      </c>
      <c r="F1010" s="485"/>
      <c r="G1010" s="486"/>
      <c r="H1010" s="32">
        <v>5</v>
      </c>
      <c r="I1010" s="91"/>
      <c r="J1010" s="34"/>
      <c r="K1010" s="37"/>
      <c r="L1010" s="33"/>
      <c r="M1010" s="297"/>
      <c r="N1010" s="298"/>
      <c r="O1010" s="85"/>
      <c r="P1010" s="32"/>
      <c r="Q1010" s="34"/>
      <c r="R1010" s="97"/>
    </row>
    <row r="1011" spans="1:18" hidden="1" x14ac:dyDescent="0.25">
      <c r="A1011" s="59" t="s">
        <v>836</v>
      </c>
      <c r="B1011" s="56" t="s">
        <v>18</v>
      </c>
      <c r="C1011" s="272" t="s">
        <v>651</v>
      </c>
      <c r="D1011" s="273"/>
      <c r="E1011" s="487" t="s">
        <v>652</v>
      </c>
      <c r="F1011" s="485"/>
      <c r="G1011" s="486"/>
      <c r="H1011" s="32">
        <v>5</v>
      </c>
      <c r="I1011" s="91"/>
      <c r="J1011" s="34"/>
      <c r="K1011" s="37"/>
      <c r="L1011" s="33"/>
      <c r="M1011" s="297"/>
      <c r="N1011" s="298"/>
      <c r="O1011" s="85"/>
      <c r="P1011" s="32"/>
      <c r="Q1011" s="34"/>
      <c r="R1011" s="97"/>
    </row>
    <row r="1012" spans="1:18" hidden="1" x14ac:dyDescent="0.25">
      <c r="A1012" s="59" t="s">
        <v>836</v>
      </c>
      <c r="B1012" s="56" t="s">
        <v>28</v>
      </c>
      <c r="C1012" s="272" t="s">
        <v>653</v>
      </c>
      <c r="D1012" s="273"/>
      <c r="E1012" s="487" t="s">
        <v>654</v>
      </c>
      <c r="F1012" s="485"/>
      <c r="G1012" s="486"/>
      <c r="H1012" s="32">
        <v>5</v>
      </c>
      <c r="I1012" s="91"/>
      <c r="J1012" s="34"/>
      <c r="K1012" s="37"/>
      <c r="L1012" s="33"/>
      <c r="M1012" s="297"/>
      <c r="N1012" s="298"/>
      <c r="O1012" s="85"/>
      <c r="P1012" s="32"/>
      <c r="Q1012" s="34"/>
      <c r="R1012" s="97"/>
    </row>
    <row r="1013" spans="1:18" hidden="1" x14ac:dyDescent="0.25">
      <c r="A1013" s="59" t="s">
        <v>836</v>
      </c>
      <c r="B1013" s="56" t="s">
        <v>18</v>
      </c>
      <c r="C1013" s="272" t="s">
        <v>655</v>
      </c>
      <c r="D1013" s="273"/>
      <c r="E1013" s="487" t="s">
        <v>656</v>
      </c>
      <c r="F1013" s="485"/>
      <c r="G1013" s="486"/>
      <c r="H1013" s="32">
        <v>5</v>
      </c>
      <c r="I1013" s="91"/>
      <c r="J1013" s="34"/>
      <c r="K1013" s="37"/>
      <c r="L1013" s="33"/>
      <c r="M1013" s="297"/>
      <c r="N1013" s="298"/>
      <c r="O1013" s="85"/>
      <c r="P1013" s="32"/>
      <c r="Q1013" s="34"/>
      <c r="R1013" s="97"/>
    </row>
    <row r="1014" spans="1:18" hidden="1" x14ac:dyDescent="0.25">
      <c r="A1014" s="59" t="s">
        <v>836</v>
      </c>
      <c r="B1014" s="56" t="s">
        <v>18</v>
      </c>
      <c r="C1014" s="272" t="s">
        <v>314</v>
      </c>
      <c r="D1014" s="273"/>
      <c r="E1014" s="487" t="s">
        <v>315</v>
      </c>
      <c r="F1014" s="485"/>
      <c r="G1014" s="486"/>
      <c r="H1014" s="32">
        <v>5</v>
      </c>
      <c r="I1014" s="91"/>
      <c r="J1014" s="34"/>
      <c r="K1014" s="37"/>
      <c r="L1014" s="33"/>
      <c r="M1014" s="297"/>
      <c r="N1014" s="298"/>
      <c r="O1014" s="85"/>
      <c r="P1014" s="32"/>
      <c r="Q1014" s="34"/>
      <c r="R1014" s="97"/>
    </row>
    <row r="1015" spans="1:18" hidden="1" x14ac:dyDescent="0.25">
      <c r="A1015" s="59" t="s">
        <v>836</v>
      </c>
      <c r="B1015" s="56" t="s">
        <v>28</v>
      </c>
      <c r="C1015" s="272" t="s">
        <v>310</v>
      </c>
      <c r="D1015" s="273"/>
      <c r="E1015" s="487" t="s">
        <v>311</v>
      </c>
      <c r="F1015" s="485"/>
      <c r="G1015" s="486"/>
      <c r="H1015" s="32">
        <v>5</v>
      </c>
      <c r="I1015" s="91"/>
      <c r="J1015" s="34"/>
      <c r="K1015" s="37"/>
      <c r="L1015" s="33"/>
      <c r="M1015" s="297"/>
      <c r="N1015" s="298"/>
      <c r="O1015" s="85"/>
      <c r="P1015" s="32"/>
      <c r="Q1015" s="34"/>
      <c r="R1015" s="97"/>
    </row>
    <row r="1016" spans="1:18" hidden="1" x14ac:dyDescent="0.25">
      <c r="A1016" s="59" t="s">
        <v>836</v>
      </c>
      <c r="B1016" s="56" t="s">
        <v>18</v>
      </c>
      <c r="C1016" s="272" t="s">
        <v>657</v>
      </c>
      <c r="D1016" s="273"/>
      <c r="E1016" s="487" t="s">
        <v>658</v>
      </c>
      <c r="F1016" s="485"/>
      <c r="G1016" s="486"/>
      <c r="H1016" s="32">
        <v>5</v>
      </c>
      <c r="I1016" s="91"/>
      <c r="J1016" s="34"/>
      <c r="K1016" s="37"/>
      <c r="L1016" s="33"/>
      <c r="M1016" s="297"/>
      <c r="N1016" s="298"/>
      <c r="O1016" s="85"/>
      <c r="P1016" s="32"/>
      <c r="Q1016" s="34"/>
      <c r="R1016" s="97"/>
    </row>
    <row r="1017" spans="1:18" hidden="1" x14ac:dyDescent="0.25">
      <c r="A1017" s="59" t="s">
        <v>836</v>
      </c>
      <c r="B1017" s="56" t="s">
        <v>28</v>
      </c>
      <c r="C1017" s="272" t="s">
        <v>659</v>
      </c>
      <c r="D1017" s="273"/>
      <c r="E1017" s="487" t="s">
        <v>660</v>
      </c>
      <c r="F1017" s="485"/>
      <c r="G1017" s="486"/>
      <c r="H1017" s="32">
        <v>5</v>
      </c>
      <c r="I1017" s="91"/>
      <c r="J1017" s="34"/>
      <c r="K1017" s="37"/>
      <c r="L1017" s="33"/>
      <c r="M1017" s="297"/>
      <c r="N1017" s="298"/>
      <c r="O1017" s="85"/>
      <c r="P1017" s="32"/>
      <c r="Q1017" s="34"/>
      <c r="R1017" s="97"/>
    </row>
    <row r="1018" spans="1:18" hidden="1" x14ac:dyDescent="0.25">
      <c r="A1018" s="59" t="s">
        <v>836</v>
      </c>
      <c r="B1018" s="56" t="s">
        <v>28</v>
      </c>
      <c r="C1018" s="272" t="s">
        <v>267</v>
      </c>
      <c r="D1018" s="273"/>
      <c r="E1018" s="487" t="s">
        <v>268</v>
      </c>
      <c r="F1018" s="485"/>
      <c r="G1018" s="486"/>
      <c r="H1018" s="32">
        <v>5</v>
      </c>
      <c r="I1018" s="91"/>
      <c r="J1018" s="34"/>
      <c r="K1018" s="37"/>
      <c r="L1018" s="33"/>
      <c r="M1018" s="297"/>
      <c r="N1018" s="298"/>
      <c r="O1018" s="85"/>
      <c r="P1018" s="32"/>
      <c r="Q1018" s="34"/>
      <c r="R1018" s="97"/>
    </row>
    <row r="1019" spans="1:18" hidden="1" x14ac:dyDescent="0.25">
      <c r="A1019" s="59" t="s">
        <v>836</v>
      </c>
      <c r="B1019" s="56" t="s">
        <v>18</v>
      </c>
      <c r="C1019" s="272" t="s">
        <v>661</v>
      </c>
      <c r="D1019" s="273"/>
      <c r="E1019" s="487" t="s">
        <v>662</v>
      </c>
      <c r="F1019" s="485"/>
      <c r="G1019" s="486"/>
      <c r="H1019" s="32">
        <v>5</v>
      </c>
      <c r="I1019" s="91"/>
      <c r="J1019" s="34"/>
      <c r="K1019" s="37"/>
      <c r="L1019" s="33"/>
      <c r="M1019" s="297"/>
      <c r="N1019" s="298"/>
      <c r="O1019" s="85"/>
      <c r="P1019" s="32"/>
      <c r="Q1019" s="34"/>
      <c r="R1019" s="97"/>
    </row>
    <row r="1020" spans="1:18" hidden="1" x14ac:dyDescent="0.25">
      <c r="A1020" s="59" t="s">
        <v>836</v>
      </c>
      <c r="B1020" s="56" t="s">
        <v>28</v>
      </c>
      <c r="C1020" s="272" t="s">
        <v>663</v>
      </c>
      <c r="D1020" s="273"/>
      <c r="E1020" s="487" t="s">
        <v>664</v>
      </c>
      <c r="F1020" s="485"/>
      <c r="G1020" s="486"/>
      <c r="H1020" s="32">
        <v>5</v>
      </c>
      <c r="I1020" s="91"/>
      <c r="J1020" s="34"/>
      <c r="K1020" s="37"/>
      <c r="L1020" s="33"/>
      <c r="M1020" s="297"/>
      <c r="N1020" s="298"/>
      <c r="O1020" s="85"/>
      <c r="P1020" s="32"/>
      <c r="Q1020" s="34"/>
      <c r="R1020" s="97"/>
    </row>
    <row r="1021" spans="1:18" hidden="1" x14ac:dyDescent="0.25">
      <c r="A1021" s="59" t="s">
        <v>836</v>
      </c>
      <c r="B1021" s="56" t="s">
        <v>18</v>
      </c>
      <c r="C1021" s="272" t="s">
        <v>665</v>
      </c>
      <c r="D1021" s="273"/>
      <c r="E1021" s="487" t="s">
        <v>666</v>
      </c>
      <c r="F1021" s="485"/>
      <c r="G1021" s="486"/>
      <c r="H1021" s="32">
        <v>5</v>
      </c>
      <c r="I1021" s="91"/>
      <c r="J1021" s="34"/>
      <c r="K1021" s="37"/>
      <c r="L1021" s="33"/>
      <c r="M1021" s="297"/>
      <c r="N1021" s="298"/>
      <c r="O1021" s="85"/>
      <c r="P1021" s="32"/>
      <c r="Q1021" s="34"/>
      <c r="R1021" s="97"/>
    </row>
    <row r="1022" spans="1:18" hidden="1" x14ac:dyDescent="0.25">
      <c r="A1022" s="59" t="s">
        <v>836</v>
      </c>
      <c r="B1022" s="56" t="s">
        <v>18</v>
      </c>
      <c r="C1022" s="272" t="s">
        <v>667</v>
      </c>
      <c r="D1022" s="273"/>
      <c r="E1022" s="487" t="s">
        <v>668</v>
      </c>
      <c r="F1022" s="485"/>
      <c r="G1022" s="486"/>
      <c r="H1022" s="32">
        <v>5</v>
      </c>
      <c r="I1022" s="91"/>
      <c r="J1022" s="34"/>
      <c r="K1022" s="37"/>
      <c r="L1022" s="33"/>
      <c r="M1022" s="297"/>
      <c r="N1022" s="298"/>
      <c r="O1022" s="85"/>
      <c r="P1022" s="32"/>
      <c r="Q1022" s="34"/>
      <c r="R1022" s="97"/>
    </row>
    <row r="1023" spans="1:18" hidden="1" x14ac:dyDescent="0.25">
      <c r="A1023" s="59" t="s">
        <v>836</v>
      </c>
      <c r="B1023" s="56" t="s">
        <v>28</v>
      </c>
      <c r="C1023" s="272" t="s">
        <v>669</v>
      </c>
      <c r="D1023" s="273"/>
      <c r="E1023" s="487" t="s">
        <v>670</v>
      </c>
      <c r="F1023" s="485"/>
      <c r="G1023" s="486"/>
      <c r="H1023" s="32">
        <v>5</v>
      </c>
      <c r="I1023" s="91"/>
      <c r="J1023" s="34"/>
      <c r="K1023" s="37"/>
      <c r="L1023" s="33"/>
      <c r="M1023" s="297"/>
      <c r="N1023" s="298"/>
      <c r="O1023" s="85"/>
      <c r="P1023" s="32"/>
      <c r="Q1023" s="34"/>
      <c r="R1023" s="97"/>
    </row>
    <row r="1024" spans="1:18" hidden="1" x14ac:dyDescent="0.25">
      <c r="A1024" s="59" t="s">
        <v>836</v>
      </c>
      <c r="B1024" s="56" t="s">
        <v>18</v>
      </c>
      <c r="C1024" s="272" t="s">
        <v>671</v>
      </c>
      <c r="D1024" s="273"/>
      <c r="E1024" s="487" t="s">
        <v>672</v>
      </c>
      <c r="F1024" s="485"/>
      <c r="G1024" s="486"/>
      <c r="H1024" s="32">
        <v>5</v>
      </c>
      <c r="I1024" s="91"/>
      <c r="J1024" s="34"/>
      <c r="K1024" s="37"/>
      <c r="L1024" s="33"/>
      <c r="M1024" s="297"/>
      <c r="N1024" s="298"/>
      <c r="O1024" s="85"/>
      <c r="P1024" s="32"/>
      <c r="Q1024" s="34"/>
      <c r="R1024" s="97"/>
    </row>
    <row r="1025" spans="1:18" hidden="1" x14ac:dyDescent="0.25">
      <c r="A1025" s="59" t="s">
        <v>836</v>
      </c>
      <c r="B1025" s="56" t="s">
        <v>18</v>
      </c>
      <c r="C1025" s="272" t="s">
        <v>673</v>
      </c>
      <c r="D1025" s="273"/>
      <c r="E1025" s="487" t="s">
        <v>674</v>
      </c>
      <c r="F1025" s="485"/>
      <c r="G1025" s="486"/>
      <c r="H1025" s="32">
        <v>5</v>
      </c>
      <c r="I1025" s="91"/>
      <c r="J1025" s="34"/>
      <c r="K1025" s="37"/>
      <c r="L1025" s="33"/>
      <c r="M1025" s="297"/>
      <c r="N1025" s="298"/>
      <c r="O1025" s="85"/>
      <c r="P1025" s="32"/>
      <c r="Q1025" s="34"/>
      <c r="R1025" s="97"/>
    </row>
    <row r="1026" spans="1:18" hidden="1" x14ac:dyDescent="0.25">
      <c r="A1026" s="59" t="s">
        <v>836</v>
      </c>
      <c r="B1026" s="56" t="s">
        <v>28</v>
      </c>
      <c r="C1026" s="272" t="s">
        <v>273</v>
      </c>
      <c r="D1026" s="273"/>
      <c r="E1026" s="487" t="s">
        <v>274</v>
      </c>
      <c r="F1026" s="485"/>
      <c r="G1026" s="486"/>
      <c r="H1026" s="32">
        <v>5</v>
      </c>
      <c r="I1026" s="91"/>
      <c r="J1026" s="34"/>
      <c r="K1026" s="37"/>
      <c r="L1026" s="33"/>
      <c r="M1026" s="297"/>
      <c r="N1026" s="298"/>
      <c r="O1026" s="85"/>
      <c r="P1026" s="32"/>
      <c r="Q1026" s="34"/>
      <c r="R1026" s="97"/>
    </row>
    <row r="1027" spans="1:18" hidden="1" x14ac:dyDescent="0.25">
      <c r="A1027" s="59" t="s">
        <v>836</v>
      </c>
      <c r="B1027" s="56" t="s">
        <v>18</v>
      </c>
      <c r="C1027" s="272" t="s">
        <v>675</v>
      </c>
      <c r="D1027" s="273"/>
      <c r="E1027" s="487" t="s">
        <v>676</v>
      </c>
      <c r="F1027" s="485"/>
      <c r="G1027" s="486"/>
      <c r="H1027" s="32">
        <v>5</v>
      </c>
      <c r="I1027" s="91"/>
      <c r="J1027" s="34"/>
      <c r="K1027" s="37"/>
      <c r="L1027" s="33"/>
      <c r="M1027" s="297"/>
      <c r="N1027" s="298"/>
      <c r="O1027" s="85"/>
      <c r="P1027" s="32"/>
      <c r="Q1027" s="34"/>
      <c r="R1027" s="97"/>
    </row>
    <row r="1028" spans="1:18" hidden="1" x14ac:dyDescent="0.25">
      <c r="A1028" s="59" t="s">
        <v>836</v>
      </c>
      <c r="B1028" s="56" t="s">
        <v>18</v>
      </c>
      <c r="C1028" s="272" t="s">
        <v>403</v>
      </c>
      <c r="D1028" s="273"/>
      <c r="E1028" s="487" t="s">
        <v>404</v>
      </c>
      <c r="F1028" s="485"/>
      <c r="G1028" s="486"/>
      <c r="H1028" s="32">
        <v>5</v>
      </c>
      <c r="I1028" s="91"/>
      <c r="J1028" s="34"/>
      <c r="K1028" s="37"/>
      <c r="L1028" s="33"/>
      <c r="M1028" s="297"/>
      <c r="N1028" s="298"/>
      <c r="O1028" s="85"/>
      <c r="P1028" s="32"/>
      <c r="Q1028" s="34"/>
      <c r="R1028" s="97"/>
    </row>
    <row r="1029" spans="1:18" hidden="1" x14ac:dyDescent="0.25">
      <c r="A1029" s="59" t="s">
        <v>836</v>
      </c>
      <c r="B1029" s="56" t="s">
        <v>18</v>
      </c>
      <c r="C1029" s="272" t="s">
        <v>677</v>
      </c>
      <c r="D1029" s="273"/>
      <c r="E1029" s="487" t="s">
        <v>678</v>
      </c>
      <c r="F1029" s="485"/>
      <c r="G1029" s="486"/>
      <c r="H1029" s="32">
        <v>5</v>
      </c>
      <c r="I1029" s="91"/>
      <c r="J1029" s="34"/>
      <c r="K1029" s="37"/>
      <c r="L1029" s="33"/>
      <c r="M1029" s="297"/>
      <c r="N1029" s="298"/>
      <c r="O1029" s="85"/>
      <c r="P1029" s="32"/>
      <c r="Q1029" s="34"/>
      <c r="R1029" s="97"/>
    </row>
    <row r="1030" spans="1:18" hidden="1" x14ac:dyDescent="0.25">
      <c r="A1030" s="59" t="s">
        <v>836</v>
      </c>
      <c r="B1030" s="56" t="s">
        <v>28</v>
      </c>
      <c r="C1030" s="272" t="s">
        <v>679</v>
      </c>
      <c r="D1030" s="273"/>
      <c r="E1030" s="487" t="s">
        <v>680</v>
      </c>
      <c r="F1030" s="485"/>
      <c r="G1030" s="486"/>
      <c r="H1030" s="32">
        <v>5</v>
      </c>
      <c r="I1030" s="91"/>
      <c r="J1030" s="34"/>
      <c r="K1030" s="37"/>
      <c r="L1030" s="33"/>
      <c r="M1030" s="297"/>
      <c r="N1030" s="298"/>
      <c r="O1030" s="85"/>
      <c r="P1030" s="32"/>
      <c r="Q1030" s="34"/>
      <c r="R1030" s="97"/>
    </row>
    <row r="1031" spans="1:18" hidden="1" x14ac:dyDescent="0.25">
      <c r="A1031" s="59" t="s">
        <v>836</v>
      </c>
      <c r="B1031" s="56" t="s">
        <v>28</v>
      </c>
      <c r="C1031" s="272" t="s">
        <v>681</v>
      </c>
      <c r="D1031" s="273"/>
      <c r="E1031" s="487" t="s">
        <v>682</v>
      </c>
      <c r="F1031" s="485"/>
      <c r="G1031" s="486"/>
      <c r="H1031" s="32">
        <v>5</v>
      </c>
      <c r="I1031" s="91"/>
      <c r="J1031" s="34"/>
      <c r="K1031" s="37"/>
      <c r="L1031" s="33"/>
      <c r="M1031" s="297"/>
      <c r="N1031" s="298"/>
      <c r="O1031" s="85"/>
      <c r="P1031" s="32"/>
      <c r="Q1031" s="34"/>
      <c r="R1031" s="97"/>
    </row>
    <row r="1032" spans="1:18" hidden="1" x14ac:dyDescent="0.25">
      <c r="A1032" s="59" t="s">
        <v>836</v>
      </c>
      <c r="B1032" s="56" t="s">
        <v>18</v>
      </c>
      <c r="C1032" s="272" t="s">
        <v>302</v>
      </c>
      <c r="D1032" s="273"/>
      <c r="E1032" s="426" t="s">
        <v>303</v>
      </c>
      <c r="F1032" s="280"/>
      <c r="G1032" s="281"/>
      <c r="H1032" s="32">
        <v>5</v>
      </c>
      <c r="I1032" s="91"/>
      <c r="J1032" s="34"/>
      <c r="K1032" s="37"/>
      <c r="L1032" s="33"/>
      <c r="M1032" s="297"/>
      <c r="N1032" s="298"/>
      <c r="O1032" s="85"/>
      <c r="P1032" s="32"/>
      <c r="Q1032" s="34"/>
      <c r="R1032" s="97"/>
    </row>
    <row r="1033" spans="1:18" hidden="1" x14ac:dyDescent="0.25">
      <c r="A1033" s="59" t="s">
        <v>836</v>
      </c>
      <c r="B1033" s="56" t="s">
        <v>28</v>
      </c>
      <c r="C1033" s="272" t="s">
        <v>761</v>
      </c>
      <c r="D1033" s="273"/>
      <c r="E1033" s="426" t="s">
        <v>762</v>
      </c>
      <c r="F1033" s="280"/>
      <c r="G1033" s="281"/>
      <c r="H1033" s="32">
        <v>11</v>
      </c>
      <c r="I1033" s="91"/>
      <c r="J1033" s="34"/>
      <c r="K1033" s="37"/>
      <c r="L1033" s="33"/>
      <c r="M1033" s="297"/>
      <c r="N1033" s="298"/>
      <c r="O1033" s="85"/>
      <c r="P1033" s="32"/>
      <c r="Q1033" s="34"/>
      <c r="R1033" s="97"/>
    </row>
    <row r="1034" spans="1:18" hidden="1" x14ac:dyDescent="0.25">
      <c r="A1034" s="59" t="s">
        <v>836</v>
      </c>
      <c r="B1034" s="56" t="s">
        <v>28</v>
      </c>
      <c r="C1034" s="272" t="s">
        <v>763</v>
      </c>
      <c r="D1034" s="273"/>
      <c r="E1034" s="426" t="s">
        <v>764</v>
      </c>
      <c r="F1034" s="280"/>
      <c r="G1034" s="281"/>
      <c r="H1034" s="32">
        <v>11</v>
      </c>
      <c r="I1034" s="91"/>
      <c r="J1034" s="34"/>
      <c r="K1034" s="37"/>
      <c r="L1034" s="33"/>
      <c r="M1034" s="297"/>
      <c r="N1034" s="298"/>
      <c r="O1034" s="85"/>
      <c r="P1034" s="32"/>
      <c r="Q1034" s="34"/>
      <c r="R1034" s="97"/>
    </row>
    <row r="1035" spans="1:18" hidden="1" x14ac:dyDescent="0.25">
      <c r="A1035" s="59" t="s">
        <v>836</v>
      </c>
      <c r="B1035" s="56" t="s">
        <v>28</v>
      </c>
      <c r="C1035" s="272" t="s">
        <v>552</v>
      </c>
      <c r="D1035" s="273"/>
      <c r="E1035" s="426" t="s">
        <v>553</v>
      </c>
      <c r="F1035" s="280"/>
      <c r="G1035" s="281"/>
      <c r="H1035" s="32">
        <v>11</v>
      </c>
      <c r="I1035" s="91"/>
      <c r="J1035" s="34"/>
      <c r="K1035" s="37"/>
      <c r="L1035" s="33"/>
      <c r="M1035" s="297"/>
      <c r="N1035" s="298"/>
      <c r="O1035" s="85"/>
      <c r="P1035" s="32"/>
      <c r="Q1035" s="34"/>
      <c r="R1035" s="97"/>
    </row>
    <row r="1036" spans="1:18" ht="12.75" hidden="1" customHeight="1" x14ac:dyDescent="0.25">
      <c r="A1036" s="59" t="s">
        <v>836</v>
      </c>
      <c r="B1036" s="56" t="s">
        <v>28</v>
      </c>
      <c r="C1036" s="272" t="s">
        <v>765</v>
      </c>
      <c r="D1036" s="273"/>
      <c r="E1036" s="426" t="s">
        <v>766</v>
      </c>
      <c r="F1036" s="280"/>
      <c r="G1036" s="281"/>
      <c r="H1036" s="32">
        <v>11</v>
      </c>
      <c r="I1036" s="91"/>
      <c r="J1036" s="34"/>
      <c r="K1036" s="37"/>
      <c r="L1036" s="33"/>
      <c r="M1036" s="297"/>
      <c r="N1036" s="298"/>
      <c r="O1036" s="85"/>
      <c r="P1036" s="32"/>
      <c r="Q1036" s="34"/>
      <c r="R1036" s="97"/>
    </row>
    <row r="1037" spans="1:18" ht="12.75" hidden="1" customHeight="1" x14ac:dyDescent="0.25">
      <c r="A1037" s="59" t="s">
        <v>836</v>
      </c>
      <c r="B1037" s="56" t="s">
        <v>28</v>
      </c>
      <c r="C1037" s="272" t="s">
        <v>767</v>
      </c>
      <c r="D1037" s="273"/>
      <c r="E1037" s="426" t="s">
        <v>768</v>
      </c>
      <c r="F1037" s="280"/>
      <c r="G1037" s="281"/>
      <c r="H1037" s="32">
        <v>11</v>
      </c>
      <c r="I1037" s="91"/>
      <c r="J1037" s="34"/>
      <c r="K1037" s="37"/>
      <c r="L1037" s="33"/>
      <c r="M1037" s="297"/>
      <c r="N1037" s="298"/>
      <c r="O1037" s="85"/>
      <c r="P1037" s="32"/>
      <c r="Q1037" s="34"/>
      <c r="R1037" s="97"/>
    </row>
    <row r="1038" spans="1:18" ht="12.75" hidden="1" customHeight="1" x14ac:dyDescent="0.25">
      <c r="A1038" s="59" t="s">
        <v>836</v>
      </c>
      <c r="B1038" s="56" t="s">
        <v>18</v>
      </c>
      <c r="C1038" s="272" t="s">
        <v>769</v>
      </c>
      <c r="D1038" s="273"/>
      <c r="E1038" s="426" t="s">
        <v>770</v>
      </c>
      <c r="F1038" s="280"/>
      <c r="G1038" s="281"/>
      <c r="H1038" s="32">
        <v>11</v>
      </c>
      <c r="I1038" s="91"/>
      <c r="J1038" s="34"/>
      <c r="K1038" s="37"/>
      <c r="L1038" s="33"/>
      <c r="M1038" s="297"/>
      <c r="N1038" s="298"/>
      <c r="O1038" s="85"/>
      <c r="P1038" s="32"/>
      <c r="Q1038" s="34"/>
      <c r="R1038" s="97"/>
    </row>
    <row r="1039" spans="1:18" ht="12.75" hidden="1" customHeight="1" x14ac:dyDescent="0.25">
      <c r="A1039" s="59" t="s">
        <v>836</v>
      </c>
      <c r="B1039" s="56" t="s">
        <v>28</v>
      </c>
      <c r="C1039" s="272" t="s">
        <v>771</v>
      </c>
      <c r="D1039" s="273"/>
      <c r="E1039" s="426" t="s">
        <v>772</v>
      </c>
      <c r="F1039" s="280"/>
      <c r="G1039" s="281"/>
      <c r="H1039" s="32">
        <v>11</v>
      </c>
      <c r="I1039" s="91"/>
      <c r="J1039" s="34"/>
      <c r="K1039" s="37"/>
      <c r="L1039" s="33"/>
      <c r="M1039" s="253"/>
      <c r="N1039" s="254"/>
      <c r="O1039" s="85"/>
      <c r="P1039" s="32"/>
      <c r="Q1039" s="34"/>
      <c r="R1039" s="97"/>
    </row>
    <row r="1040" spans="1:18" ht="12.75" hidden="1" customHeight="1" x14ac:dyDescent="0.25">
      <c r="A1040" s="59" t="s">
        <v>836</v>
      </c>
      <c r="B1040" s="56" t="s">
        <v>28</v>
      </c>
      <c r="C1040" s="272" t="s">
        <v>1053</v>
      </c>
      <c r="D1040" s="407"/>
      <c r="E1040" s="488" t="s">
        <v>1161</v>
      </c>
      <c r="F1040" s="489"/>
      <c r="G1040" s="490"/>
      <c r="H1040" s="32">
        <v>5</v>
      </c>
      <c r="I1040" s="91"/>
      <c r="J1040" s="34"/>
      <c r="K1040" s="37"/>
      <c r="L1040" s="33"/>
      <c r="M1040" s="253"/>
      <c r="N1040" s="254"/>
      <c r="O1040" s="85"/>
      <c r="P1040" s="32"/>
      <c r="Q1040" s="34"/>
      <c r="R1040" s="97"/>
    </row>
    <row r="1041" spans="1:18" ht="12.75" hidden="1" customHeight="1" x14ac:dyDescent="0.25">
      <c r="A1041" s="59" t="s">
        <v>836</v>
      </c>
      <c r="B1041" s="56" t="s">
        <v>28</v>
      </c>
      <c r="C1041" s="265" t="s">
        <v>1057</v>
      </c>
      <c r="D1041" s="266"/>
      <c r="E1041" s="255" t="s">
        <v>1002</v>
      </c>
      <c r="F1041" s="256"/>
      <c r="G1041" s="257"/>
      <c r="H1041" s="32">
        <v>5</v>
      </c>
      <c r="I1041" s="91"/>
      <c r="J1041" s="34"/>
      <c r="K1041" s="37"/>
      <c r="L1041" s="33"/>
      <c r="M1041" s="253"/>
      <c r="N1041" s="254"/>
      <c r="O1041" s="85"/>
      <c r="P1041" s="32"/>
      <c r="Q1041" s="34"/>
      <c r="R1041" s="97"/>
    </row>
    <row r="1042" spans="1:18" ht="12.75" hidden="1" customHeight="1" x14ac:dyDescent="0.25">
      <c r="A1042" s="59" t="s">
        <v>836</v>
      </c>
      <c r="B1042" s="56" t="s">
        <v>28</v>
      </c>
      <c r="C1042" s="272" t="s">
        <v>1164</v>
      </c>
      <c r="D1042" s="407"/>
      <c r="E1042" s="255" t="s">
        <v>1163</v>
      </c>
      <c r="F1042" s="256"/>
      <c r="G1042" s="257"/>
      <c r="H1042" s="32">
        <v>11</v>
      </c>
      <c r="I1042" s="91"/>
      <c r="J1042" s="34"/>
      <c r="K1042" s="37"/>
      <c r="L1042" s="33"/>
      <c r="M1042" s="253"/>
      <c r="N1042" s="254"/>
      <c r="O1042" s="85"/>
      <c r="P1042" s="32"/>
      <c r="Q1042" s="34"/>
      <c r="R1042" s="97"/>
    </row>
    <row r="1043" spans="1:18" ht="12.75" hidden="1" customHeight="1" x14ac:dyDescent="0.25">
      <c r="A1043" s="59" t="s">
        <v>836</v>
      </c>
      <c r="B1043" s="56" t="s">
        <v>28</v>
      </c>
      <c r="C1043" s="265" t="s">
        <v>1059</v>
      </c>
      <c r="D1043" s="266"/>
      <c r="E1043" s="255" t="s">
        <v>999</v>
      </c>
      <c r="F1043" s="256"/>
      <c r="G1043" s="257"/>
      <c r="H1043" s="32">
        <v>5</v>
      </c>
      <c r="I1043" s="91"/>
      <c r="J1043" s="34"/>
      <c r="K1043" s="37"/>
      <c r="L1043" s="33"/>
      <c r="M1043" s="253"/>
      <c r="N1043" s="254"/>
      <c r="O1043" s="85"/>
      <c r="P1043" s="32"/>
      <c r="Q1043" s="34"/>
      <c r="R1043" s="97"/>
    </row>
    <row r="1044" spans="1:18" ht="12.75" hidden="1" customHeight="1" x14ac:dyDescent="0.25">
      <c r="A1044" s="59" t="s">
        <v>836</v>
      </c>
      <c r="B1044" s="56" t="s">
        <v>28</v>
      </c>
      <c r="C1044" s="272" t="s">
        <v>299</v>
      </c>
      <c r="D1044" s="273"/>
      <c r="E1044" s="279" t="s">
        <v>300</v>
      </c>
      <c r="F1044" s="483"/>
      <c r="G1044" s="281"/>
      <c r="H1044" s="32">
        <v>5</v>
      </c>
      <c r="I1044" s="91"/>
      <c r="J1044" s="34"/>
      <c r="K1044" s="37"/>
      <c r="L1044" s="33"/>
      <c r="M1044" s="253"/>
      <c r="N1044" s="254"/>
      <c r="O1044" s="85"/>
      <c r="P1044" s="32"/>
      <c r="Q1044" s="34"/>
      <c r="R1044" s="97"/>
    </row>
    <row r="1045" spans="1:18" ht="12.75" hidden="1" customHeight="1" x14ac:dyDescent="0.25">
      <c r="A1045" s="59" t="s">
        <v>836</v>
      </c>
      <c r="B1045" s="56" t="s">
        <v>18</v>
      </c>
      <c r="C1045" s="272" t="s">
        <v>1162</v>
      </c>
      <c r="D1045" s="407"/>
      <c r="E1045" s="255" t="s">
        <v>997</v>
      </c>
      <c r="F1045" s="256"/>
      <c r="G1045" s="257"/>
      <c r="H1045" s="32">
        <v>5</v>
      </c>
      <c r="I1045" s="91"/>
      <c r="J1045" s="34"/>
      <c r="K1045" s="37"/>
      <c r="L1045" s="33"/>
      <c r="M1045" s="253"/>
      <c r="N1045" s="254"/>
      <c r="O1045" s="85"/>
      <c r="P1045" s="32"/>
      <c r="Q1045" s="34"/>
      <c r="R1045" s="97"/>
    </row>
    <row r="1046" spans="1:18" ht="12.75" hidden="1" customHeight="1" x14ac:dyDescent="0.25">
      <c r="A1046" s="59" t="s">
        <v>836</v>
      </c>
      <c r="B1046" s="56" t="s">
        <v>18</v>
      </c>
      <c r="C1046" s="265" t="s">
        <v>1066</v>
      </c>
      <c r="D1046" s="266"/>
      <c r="E1046" s="255" t="s">
        <v>1008</v>
      </c>
      <c r="F1046" s="256"/>
      <c r="G1046" s="257"/>
      <c r="H1046" s="32">
        <v>5</v>
      </c>
      <c r="I1046" s="91"/>
      <c r="J1046" s="34"/>
      <c r="K1046" s="37"/>
      <c r="L1046" s="33"/>
      <c r="M1046" s="253"/>
      <c r="N1046" s="254"/>
      <c r="O1046" s="85"/>
      <c r="P1046" s="32"/>
      <c r="Q1046" s="34"/>
      <c r="R1046" s="97"/>
    </row>
    <row r="1047" spans="1:18" ht="12.75" hidden="1" customHeight="1" x14ac:dyDescent="0.25">
      <c r="A1047" s="59" t="s">
        <v>836</v>
      </c>
      <c r="B1047" s="56" t="s">
        <v>18</v>
      </c>
      <c r="C1047" s="265" t="s">
        <v>1065</v>
      </c>
      <c r="D1047" s="266"/>
      <c r="E1047" s="255" t="s">
        <v>1007</v>
      </c>
      <c r="F1047" s="256"/>
      <c r="G1047" s="257"/>
      <c r="H1047" s="32">
        <v>5</v>
      </c>
      <c r="I1047" s="91"/>
      <c r="J1047" s="34"/>
      <c r="K1047" s="37"/>
      <c r="L1047" s="33"/>
      <c r="M1047" s="253"/>
      <c r="N1047" s="254"/>
      <c r="O1047" s="85"/>
      <c r="P1047" s="32"/>
      <c r="Q1047" s="34"/>
      <c r="R1047" s="97"/>
    </row>
    <row r="1048" spans="1:18" ht="12.75" hidden="1" customHeight="1" x14ac:dyDescent="0.25">
      <c r="A1048" s="59" t="s">
        <v>836</v>
      </c>
      <c r="B1048" s="56" t="s">
        <v>28</v>
      </c>
      <c r="C1048" s="265" t="s">
        <v>1073</v>
      </c>
      <c r="D1048" s="266"/>
      <c r="E1048" s="255" t="s">
        <v>1014</v>
      </c>
      <c r="F1048" s="256"/>
      <c r="G1048" s="257"/>
      <c r="H1048" s="32">
        <v>5</v>
      </c>
      <c r="I1048" s="91"/>
      <c r="J1048" s="34"/>
      <c r="K1048" s="37"/>
      <c r="L1048" s="33"/>
      <c r="M1048" s="253"/>
      <c r="N1048" s="254"/>
      <c r="O1048" s="85"/>
      <c r="P1048" s="32"/>
      <c r="Q1048" s="34"/>
      <c r="R1048" s="97"/>
    </row>
    <row r="1049" spans="1:18" ht="12.75" hidden="1" customHeight="1" x14ac:dyDescent="0.25">
      <c r="A1049" s="59" t="s">
        <v>836</v>
      </c>
      <c r="B1049" s="56" t="s">
        <v>28</v>
      </c>
      <c r="C1049" s="265" t="s">
        <v>1075</v>
      </c>
      <c r="D1049" s="266"/>
      <c r="E1049" s="255" t="s">
        <v>1016</v>
      </c>
      <c r="F1049" s="256"/>
      <c r="G1049" s="257"/>
      <c r="H1049" s="32">
        <v>5</v>
      </c>
      <c r="I1049" s="91"/>
      <c r="J1049" s="34"/>
      <c r="K1049" s="37"/>
      <c r="L1049" s="33"/>
      <c r="M1049" s="253"/>
      <c r="N1049" s="254"/>
      <c r="O1049" s="85"/>
      <c r="P1049" s="32"/>
      <c r="Q1049" s="34"/>
      <c r="R1049" s="97"/>
    </row>
    <row r="1050" spans="1:18" ht="12.75" hidden="1" customHeight="1" x14ac:dyDescent="0.25">
      <c r="A1050" s="59" t="s">
        <v>836</v>
      </c>
      <c r="B1050" s="56" t="s">
        <v>28</v>
      </c>
      <c r="C1050" s="265" t="s">
        <v>977</v>
      </c>
      <c r="D1050" s="266"/>
      <c r="E1050" s="255" t="s">
        <v>1025</v>
      </c>
      <c r="F1050" s="256"/>
      <c r="G1050" s="257"/>
      <c r="H1050" s="32">
        <v>5</v>
      </c>
      <c r="I1050" s="91"/>
      <c r="J1050" s="34"/>
      <c r="K1050" s="37"/>
      <c r="L1050" s="33"/>
      <c r="M1050" s="253"/>
      <c r="N1050" s="254"/>
      <c r="O1050" s="85"/>
      <c r="P1050" s="32"/>
      <c r="Q1050" s="34"/>
      <c r="R1050" s="97"/>
    </row>
    <row r="1051" spans="1:18" ht="12.75" hidden="1" customHeight="1" x14ac:dyDescent="0.25">
      <c r="A1051" s="59" t="s">
        <v>836</v>
      </c>
      <c r="B1051" s="56" t="s">
        <v>18</v>
      </c>
      <c r="C1051" s="272" t="s">
        <v>978</v>
      </c>
      <c r="D1051" s="407"/>
      <c r="E1051" s="255" t="s">
        <v>959</v>
      </c>
      <c r="F1051" s="256"/>
      <c r="G1051" s="257"/>
      <c r="H1051" s="32">
        <v>5</v>
      </c>
      <c r="I1051" s="91"/>
      <c r="J1051" s="34"/>
      <c r="K1051" s="37"/>
      <c r="L1051" s="33"/>
      <c r="M1051" s="253"/>
      <c r="N1051" s="254"/>
      <c r="O1051" s="85"/>
      <c r="P1051" s="32"/>
      <c r="Q1051" s="34"/>
      <c r="R1051" s="97"/>
    </row>
    <row r="1052" spans="1:18" ht="12.75" hidden="1" customHeight="1" x14ac:dyDescent="0.25">
      <c r="A1052" s="59" t="s">
        <v>836</v>
      </c>
      <c r="B1052" s="56" t="s">
        <v>18</v>
      </c>
      <c r="C1052" s="265" t="s">
        <v>1108</v>
      </c>
      <c r="D1052" s="266"/>
      <c r="E1052" s="255" t="s">
        <v>1036</v>
      </c>
      <c r="F1052" s="256"/>
      <c r="G1052" s="257"/>
      <c r="H1052" s="32">
        <v>5</v>
      </c>
      <c r="I1052" s="91"/>
      <c r="J1052" s="34"/>
      <c r="K1052" s="37"/>
      <c r="L1052" s="33"/>
      <c r="M1052" s="253"/>
      <c r="N1052" s="254"/>
      <c r="O1052" s="85"/>
      <c r="P1052" s="32"/>
      <c r="Q1052" s="34"/>
      <c r="R1052" s="97"/>
    </row>
    <row r="1053" spans="1:18" ht="12.75" hidden="1" customHeight="1" x14ac:dyDescent="0.25">
      <c r="A1053" s="59" t="s">
        <v>836</v>
      </c>
      <c r="B1053" s="56" t="s">
        <v>28</v>
      </c>
      <c r="C1053" s="265" t="s">
        <v>1109</v>
      </c>
      <c r="D1053" s="266"/>
      <c r="E1053" s="255" t="s">
        <v>1110</v>
      </c>
      <c r="F1053" s="256"/>
      <c r="G1053" s="257"/>
      <c r="H1053" s="32">
        <v>5</v>
      </c>
      <c r="I1053" s="91"/>
      <c r="J1053" s="34"/>
      <c r="K1053" s="37"/>
      <c r="L1053" s="33"/>
      <c r="M1053" s="253"/>
      <c r="N1053" s="254"/>
      <c r="O1053" s="85"/>
      <c r="P1053" s="32"/>
      <c r="Q1053" s="34"/>
      <c r="R1053" s="97"/>
    </row>
    <row r="1054" spans="1:18" ht="12.75" hidden="1" customHeight="1" x14ac:dyDescent="0.25">
      <c r="A1054" s="59" t="s">
        <v>836</v>
      </c>
      <c r="B1054" s="56" t="s">
        <v>18</v>
      </c>
      <c r="C1054" s="265" t="s">
        <v>1111</v>
      </c>
      <c r="D1054" s="266"/>
      <c r="E1054" s="255" t="s">
        <v>1037</v>
      </c>
      <c r="F1054" s="256"/>
      <c r="G1054" s="257"/>
      <c r="H1054" s="32">
        <v>5</v>
      </c>
      <c r="I1054" s="91"/>
      <c r="J1054" s="34"/>
      <c r="K1054" s="37"/>
      <c r="L1054" s="33"/>
      <c r="M1054" s="253"/>
      <c r="N1054" s="254"/>
      <c r="O1054" s="85"/>
      <c r="P1054" s="32"/>
      <c r="Q1054" s="34"/>
      <c r="R1054" s="97"/>
    </row>
    <row r="1055" spans="1:18" ht="12.75" hidden="1" customHeight="1" x14ac:dyDescent="0.25">
      <c r="A1055" s="59" t="s">
        <v>836</v>
      </c>
      <c r="B1055" s="56" t="s">
        <v>28</v>
      </c>
      <c r="C1055" s="265" t="s">
        <v>1112</v>
      </c>
      <c r="D1055" s="266"/>
      <c r="E1055" s="255" t="s">
        <v>1038</v>
      </c>
      <c r="F1055" s="256"/>
      <c r="G1055" s="257"/>
      <c r="H1055" s="32">
        <v>5</v>
      </c>
      <c r="I1055" s="91"/>
      <c r="J1055" s="34"/>
      <c r="K1055" s="37"/>
      <c r="L1055" s="33"/>
      <c r="M1055" s="297"/>
      <c r="N1055" s="298"/>
      <c r="O1055" s="85"/>
      <c r="P1055" s="32"/>
      <c r="Q1055" s="34"/>
      <c r="R1055" s="97"/>
    </row>
    <row r="1056" spans="1:18" ht="14" x14ac:dyDescent="0.3">
      <c r="A1056" s="86"/>
      <c r="B1056" s="83"/>
      <c r="C1056" s="435" t="s">
        <v>596</v>
      </c>
      <c r="D1056" s="436"/>
      <c r="E1056" s="436"/>
      <c r="F1056" s="436"/>
      <c r="G1056" s="438"/>
      <c r="H1056" s="54"/>
      <c r="I1056" s="54"/>
      <c r="J1056" s="71" t="str">
        <f>SUM(J1057:J1335,Q1057:Q1335)&amp;"/15"</f>
        <v>0/15</v>
      </c>
      <c r="K1056" s="408"/>
      <c r="L1056" s="409"/>
      <c r="M1056" s="409"/>
      <c r="N1056" s="409"/>
      <c r="O1056" s="409"/>
      <c r="P1056" s="409"/>
      <c r="Q1056" s="409"/>
      <c r="R1056" s="96"/>
    </row>
    <row r="1057" spans="1:18" x14ac:dyDescent="0.25">
      <c r="A1057" s="59"/>
      <c r="B1057" s="56" t="s">
        <v>18</v>
      </c>
      <c r="C1057" s="272" t="s">
        <v>338</v>
      </c>
      <c r="D1057" s="273"/>
      <c r="E1057" s="426" t="s">
        <v>339</v>
      </c>
      <c r="F1057" s="280"/>
      <c r="G1057" s="281"/>
      <c r="H1057" s="32">
        <v>5</v>
      </c>
      <c r="I1057" s="91"/>
      <c r="J1057" s="34"/>
      <c r="K1057" s="37"/>
      <c r="L1057" s="33"/>
      <c r="M1057" s="297"/>
      <c r="N1057" s="298"/>
      <c r="O1057" s="85"/>
      <c r="P1057" s="32"/>
      <c r="Q1057" s="34"/>
      <c r="R1057" s="97"/>
    </row>
    <row r="1058" spans="1:18" x14ac:dyDescent="0.25">
      <c r="A1058" s="59"/>
      <c r="B1058" s="56" t="s">
        <v>18</v>
      </c>
      <c r="C1058" s="272" t="s">
        <v>304</v>
      </c>
      <c r="D1058" s="273"/>
      <c r="E1058" s="426" t="s">
        <v>305</v>
      </c>
      <c r="F1058" s="280"/>
      <c r="G1058" s="281"/>
      <c r="H1058" s="32">
        <v>5</v>
      </c>
      <c r="I1058" s="91"/>
      <c r="J1058" s="34"/>
      <c r="K1058" s="37"/>
      <c r="L1058" s="33"/>
      <c r="M1058" s="297"/>
      <c r="N1058" s="298"/>
      <c r="O1058" s="85"/>
      <c r="P1058" s="32"/>
      <c r="Q1058" s="34"/>
      <c r="R1058" s="97"/>
    </row>
    <row r="1059" spans="1:18" x14ac:dyDescent="0.25">
      <c r="A1059" s="59"/>
      <c r="B1059" s="56" t="s">
        <v>28</v>
      </c>
      <c r="C1059" s="272" t="s">
        <v>483</v>
      </c>
      <c r="D1059" s="273"/>
      <c r="E1059" s="426" t="s">
        <v>986</v>
      </c>
      <c r="F1059" s="280"/>
      <c r="G1059" s="281"/>
      <c r="H1059" s="32">
        <v>5</v>
      </c>
      <c r="I1059" s="91"/>
      <c r="J1059" s="34"/>
      <c r="K1059" s="37"/>
      <c r="L1059" s="33"/>
      <c r="M1059" s="297"/>
      <c r="N1059" s="298"/>
      <c r="O1059" s="85"/>
      <c r="P1059" s="32"/>
      <c r="Q1059" s="34"/>
      <c r="R1059" s="97"/>
    </row>
    <row r="1060" spans="1:18" x14ac:dyDescent="0.25">
      <c r="A1060" s="59"/>
      <c r="B1060" s="56" t="s">
        <v>28</v>
      </c>
      <c r="C1060" s="272" t="s">
        <v>312</v>
      </c>
      <c r="D1060" s="273"/>
      <c r="E1060" s="426" t="s">
        <v>313</v>
      </c>
      <c r="F1060" s="280"/>
      <c r="G1060" s="281"/>
      <c r="H1060" s="32">
        <v>5</v>
      </c>
      <c r="I1060" s="91"/>
      <c r="J1060" s="34"/>
      <c r="K1060" s="37"/>
      <c r="L1060" s="33"/>
      <c r="M1060" s="297"/>
      <c r="N1060" s="298"/>
      <c r="O1060" s="85"/>
      <c r="P1060" s="32"/>
      <c r="Q1060" s="34"/>
      <c r="R1060" s="97"/>
    </row>
    <row r="1061" spans="1:18" x14ac:dyDescent="0.25">
      <c r="A1061" s="59"/>
      <c r="B1061" s="56" t="s">
        <v>28</v>
      </c>
      <c r="C1061" s="272" t="s">
        <v>255</v>
      </c>
      <c r="D1061" s="273"/>
      <c r="E1061" s="426" t="s">
        <v>256</v>
      </c>
      <c r="F1061" s="280"/>
      <c r="G1061" s="281"/>
      <c r="H1061" s="32">
        <v>5</v>
      </c>
      <c r="I1061" s="91"/>
      <c r="J1061" s="34"/>
      <c r="K1061" s="37"/>
      <c r="L1061" s="33"/>
      <c r="M1061" s="297"/>
      <c r="N1061" s="298"/>
      <c r="O1061" s="85"/>
      <c r="P1061" s="32"/>
      <c r="Q1061" s="34"/>
      <c r="R1061" s="97"/>
    </row>
    <row r="1062" spans="1:18" x14ac:dyDescent="0.25">
      <c r="A1062" s="59"/>
      <c r="B1062" s="56" t="s">
        <v>28</v>
      </c>
      <c r="C1062" s="272" t="s">
        <v>306</v>
      </c>
      <c r="D1062" s="273"/>
      <c r="E1062" s="426" t="s">
        <v>307</v>
      </c>
      <c r="F1062" s="280"/>
      <c r="G1062" s="281"/>
      <c r="H1062" s="32">
        <v>5</v>
      </c>
      <c r="I1062" s="91"/>
      <c r="J1062" s="34"/>
      <c r="K1062" s="37"/>
      <c r="L1062" s="33"/>
      <c r="M1062" s="297"/>
      <c r="N1062" s="298"/>
      <c r="O1062" s="85"/>
      <c r="P1062" s="32"/>
      <c r="Q1062" s="34"/>
      <c r="R1062" s="97"/>
    </row>
    <row r="1063" spans="1:18" x14ac:dyDescent="0.25">
      <c r="A1063" s="59"/>
      <c r="B1063" s="56" t="s">
        <v>18</v>
      </c>
      <c r="C1063" s="272" t="s">
        <v>336</v>
      </c>
      <c r="D1063" s="273"/>
      <c r="E1063" s="426" t="s">
        <v>337</v>
      </c>
      <c r="F1063" s="280"/>
      <c r="G1063" s="281"/>
      <c r="H1063" s="32">
        <v>5</v>
      </c>
      <c r="I1063" s="91"/>
      <c r="J1063" s="34"/>
      <c r="K1063" s="37"/>
      <c r="L1063" s="33"/>
      <c r="M1063" s="297"/>
      <c r="N1063" s="298"/>
      <c r="O1063" s="85"/>
      <c r="P1063" s="32"/>
      <c r="Q1063" s="34"/>
      <c r="R1063" s="97"/>
    </row>
    <row r="1064" spans="1:18" x14ac:dyDescent="0.25">
      <c r="A1064" s="59"/>
      <c r="B1064" s="56" t="s">
        <v>18</v>
      </c>
      <c r="C1064" s="272" t="s">
        <v>324</v>
      </c>
      <c r="D1064" s="273"/>
      <c r="E1064" s="426" t="s">
        <v>325</v>
      </c>
      <c r="F1064" s="280"/>
      <c r="G1064" s="281"/>
      <c r="H1064" s="32">
        <v>5</v>
      </c>
      <c r="I1064" s="91"/>
      <c r="J1064" s="34"/>
      <c r="K1064" s="37"/>
      <c r="L1064" s="33"/>
      <c r="M1064" s="297"/>
      <c r="N1064" s="298"/>
      <c r="O1064" s="85"/>
      <c r="P1064" s="32"/>
      <c r="Q1064" s="34"/>
      <c r="R1064" s="97"/>
    </row>
    <row r="1065" spans="1:18" x14ac:dyDescent="0.25">
      <c r="A1065" s="59"/>
      <c r="B1065" s="56" t="s">
        <v>28</v>
      </c>
      <c r="C1065" s="272" t="s">
        <v>328</v>
      </c>
      <c r="D1065" s="273"/>
      <c r="E1065" s="426" t="s">
        <v>329</v>
      </c>
      <c r="F1065" s="280"/>
      <c r="G1065" s="281"/>
      <c r="H1065" s="32">
        <v>5</v>
      </c>
      <c r="I1065" s="91"/>
      <c r="J1065" s="34"/>
      <c r="K1065" s="37"/>
      <c r="L1065" s="33"/>
      <c r="M1065" s="297"/>
      <c r="N1065" s="298"/>
      <c r="O1065" s="85"/>
      <c r="P1065" s="32"/>
      <c r="Q1065" s="34"/>
      <c r="R1065" s="97"/>
    </row>
    <row r="1066" spans="1:18" ht="12.5" customHeight="1" x14ac:dyDescent="0.25">
      <c r="A1066" s="59"/>
      <c r="B1066" s="56" t="s">
        <v>28</v>
      </c>
      <c r="C1066" s="272" t="s">
        <v>299</v>
      </c>
      <c r="D1066" s="273"/>
      <c r="E1066" s="279" t="s">
        <v>300</v>
      </c>
      <c r="F1066" s="483"/>
      <c r="G1066" s="281"/>
      <c r="H1066" s="32">
        <v>5</v>
      </c>
      <c r="I1066" s="91"/>
      <c r="J1066" s="34"/>
      <c r="K1066" s="37"/>
      <c r="L1066" s="33"/>
      <c r="M1066" s="297"/>
      <c r="N1066" s="298"/>
      <c r="O1066" s="85"/>
      <c r="P1066" s="32"/>
      <c r="Q1066" s="34"/>
      <c r="R1066" s="97"/>
    </row>
    <row r="1067" spans="1:18" x14ac:dyDescent="0.25">
      <c r="A1067" s="59"/>
      <c r="B1067" s="56" t="s">
        <v>28</v>
      </c>
      <c r="C1067" s="272" t="s">
        <v>330</v>
      </c>
      <c r="D1067" s="273"/>
      <c r="E1067" s="426" t="s">
        <v>331</v>
      </c>
      <c r="F1067" s="280"/>
      <c r="G1067" s="281"/>
      <c r="H1067" s="32">
        <v>5</v>
      </c>
      <c r="I1067" s="91"/>
      <c r="J1067" s="34"/>
      <c r="K1067" s="37"/>
      <c r="L1067" s="33"/>
      <c r="M1067" s="297"/>
      <c r="N1067" s="298"/>
      <c r="O1067" s="85"/>
      <c r="P1067" s="32"/>
      <c r="Q1067" s="34"/>
      <c r="R1067" s="97"/>
    </row>
    <row r="1068" spans="1:18" x14ac:dyDescent="0.25">
      <c r="A1068" s="59"/>
      <c r="B1068" s="56" t="s">
        <v>18</v>
      </c>
      <c r="C1068" s="272" t="s">
        <v>316</v>
      </c>
      <c r="D1068" s="273"/>
      <c r="E1068" s="426" t="s">
        <v>317</v>
      </c>
      <c r="F1068" s="280"/>
      <c r="G1068" s="281"/>
      <c r="H1068" s="32">
        <v>5</v>
      </c>
      <c r="I1068" s="91"/>
      <c r="J1068" s="34"/>
      <c r="K1068" s="37"/>
      <c r="L1068" s="33"/>
      <c r="M1068" s="297"/>
      <c r="N1068" s="298"/>
      <c r="O1068" s="85"/>
      <c r="P1068" s="32"/>
      <c r="Q1068" s="34"/>
      <c r="R1068" s="97"/>
    </row>
    <row r="1069" spans="1:18" x14ac:dyDescent="0.25">
      <c r="A1069" s="59"/>
      <c r="B1069" s="56" t="s">
        <v>144</v>
      </c>
      <c r="C1069" s="272" t="s">
        <v>326</v>
      </c>
      <c r="D1069" s="273"/>
      <c r="E1069" s="426" t="s">
        <v>327</v>
      </c>
      <c r="F1069" s="280"/>
      <c r="G1069" s="281"/>
      <c r="H1069" s="32">
        <v>5</v>
      </c>
      <c r="I1069" s="91"/>
      <c r="J1069" s="34"/>
      <c r="K1069" s="37"/>
      <c r="L1069" s="33"/>
      <c r="M1069" s="297"/>
      <c r="N1069" s="298"/>
      <c r="O1069" s="85"/>
      <c r="P1069" s="32"/>
      <c r="Q1069" s="34"/>
      <c r="R1069" s="97"/>
    </row>
    <row r="1070" spans="1:18" x14ac:dyDescent="0.25">
      <c r="A1070" s="59"/>
      <c r="B1070" s="56" t="s">
        <v>18</v>
      </c>
      <c r="C1070" s="272" t="s">
        <v>320</v>
      </c>
      <c r="D1070" s="273"/>
      <c r="E1070" s="426" t="s">
        <v>321</v>
      </c>
      <c r="F1070" s="280"/>
      <c r="G1070" s="281"/>
      <c r="H1070" s="32">
        <v>5</v>
      </c>
      <c r="I1070" s="91"/>
      <c r="J1070" s="34"/>
      <c r="K1070" s="37"/>
      <c r="L1070" s="33"/>
      <c r="M1070" s="297"/>
      <c r="N1070" s="298"/>
      <c r="O1070" s="85"/>
      <c r="P1070" s="32"/>
      <c r="Q1070" s="34"/>
      <c r="R1070" s="97"/>
    </row>
    <row r="1071" spans="1:18" x14ac:dyDescent="0.25">
      <c r="A1071" s="59"/>
      <c r="B1071" s="56" t="s">
        <v>18</v>
      </c>
      <c r="C1071" s="272" t="s">
        <v>302</v>
      </c>
      <c r="D1071" s="273"/>
      <c r="E1071" s="426" t="s">
        <v>303</v>
      </c>
      <c r="F1071" s="280"/>
      <c r="G1071" s="281"/>
      <c r="H1071" s="32">
        <v>5</v>
      </c>
      <c r="I1071" s="91"/>
      <c r="J1071" s="34"/>
      <c r="K1071" s="37"/>
      <c r="L1071" s="33"/>
      <c r="M1071" s="297"/>
      <c r="N1071" s="298"/>
      <c r="O1071" s="85"/>
      <c r="P1071" s="32"/>
      <c r="Q1071" s="34"/>
      <c r="R1071" s="97"/>
    </row>
    <row r="1072" spans="1:18" x14ac:dyDescent="0.25">
      <c r="A1072" s="59"/>
      <c r="B1072" s="56" t="s">
        <v>18</v>
      </c>
      <c r="C1072" s="272" t="s">
        <v>314</v>
      </c>
      <c r="D1072" s="273"/>
      <c r="E1072" s="426" t="s">
        <v>315</v>
      </c>
      <c r="F1072" s="280"/>
      <c r="G1072" s="281"/>
      <c r="H1072" s="32">
        <v>5</v>
      </c>
      <c r="I1072" s="91"/>
      <c r="J1072" s="34"/>
      <c r="K1072" s="37"/>
      <c r="L1072" s="33"/>
      <c r="M1072" s="297"/>
      <c r="N1072" s="298"/>
      <c r="O1072" s="85"/>
      <c r="P1072" s="32"/>
      <c r="Q1072" s="34"/>
      <c r="R1072" s="97"/>
    </row>
    <row r="1073" spans="1:18" x14ac:dyDescent="0.25">
      <c r="A1073" s="59"/>
      <c r="B1073" s="56" t="s">
        <v>28</v>
      </c>
      <c r="C1073" s="272" t="s">
        <v>318</v>
      </c>
      <c r="D1073" s="273"/>
      <c r="E1073" s="426" t="s">
        <v>319</v>
      </c>
      <c r="F1073" s="280"/>
      <c r="G1073" s="281"/>
      <c r="H1073" s="32">
        <v>5</v>
      </c>
      <c r="I1073" s="91"/>
      <c r="J1073" s="34"/>
      <c r="K1073" s="37"/>
      <c r="L1073" s="33"/>
      <c r="M1073" s="297"/>
      <c r="N1073" s="298"/>
      <c r="O1073" s="85"/>
      <c r="P1073" s="32"/>
      <c r="Q1073" s="34"/>
      <c r="R1073" s="97"/>
    </row>
    <row r="1074" spans="1:18" x14ac:dyDescent="0.25">
      <c r="A1074" s="59"/>
      <c r="B1074" s="56" t="s">
        <v>28</v>
      </c>
      <c r="C1074" s="272" t="s">
        <v>257</v>
      </c>
      <c r="D1074" s="273"/>
      <c r="E1074" s="426" t="s">
        <v>258</v>
      </c>
      <c r="F1074" s="280"/>
      <c r="G1074" s="281"/>
      <c r="H1074" s="32">
        <v>5</v>
      </c>
      <c r="I1074" s="91"/>
      <c r="J1074" s="34"/>
      <c r="K1074" s="37"/>
      <c r="L1074" s="33"/>
      <c r="M1074" s="297"/>
      <c r="N1074" s="298"/>
      <c r="O1074" s="85"/>
      <c r="P1074" s="32"/>
      <c r="Q1074" s="34"/>
      <c r="R1074" s="97"/>
    </row>
    <row r="1075" spans="1:18" x14ac:dyDescent="0.25">
      <c r="A1075" s="59"/>
      <c r="B1075" s="56" t="s">
        <v>18</v>
      </c>
      <c r="C1075" s="272" t="s">
        <v>259</v>
      </c>
      <c r="D1075" s="273"/>
      <c r="E1075" s="426" t="s">
        <v>260</v>
      </c>
      <c r="F1075" s="280"/>
      <c r="G1075" s="281"/>
      <c r="H1075" s="32">
        <v>5</v>
      </c>
      <c r="I1075" s="91"/>
      <c r="J1075" s="34"/>
      <c r="K1075" s="37"/>
      <c r="L1075" s="33"/>
      <c r="M1075" s="297"/>
      <c r="N1075" s="298"/>
      <c r="O1075" s="85"/>
      <c r="P1075" s="32"/>
      <c r="Q1075" s="34"/>
      <c r="R1075" s="97"/>
    </row>
    <row r="1076" spans="1:18" x14ac:dyDescent="0.25">
      <c r="A1076" s="59"/>
      <c r="B1076" s="56" t="s">
        <v>18</v>
      </c>
      <c r="C1076" s="272" t="s">
        <v>283</v>
      </c>
      <c r="D1076" s="273"/>
      <c r="E1076" s="426" t="s">
        <v>284</v>
      </c>
      <c r="F1076" s="280"/>
      <c r="G1076" s="281"/>
      <c r="H1076" s="32">
        <v>5</v>
      </c>
      <c r="I1076" s="91"/>
      <c r="J1076" s="34"/>
      <c r="K1076" s="37"/>
      <c r="L1076" s="33"/>
      <c r="M1076" s="297"/>
      <c r="N1076" s="298"/>
      <c r="O1076" s="85"/>
      <c r="P1076" s="32"/>
      <c r="Q1076" s="34"/>
      <c r="R1076" s="97"/>
    </row>
    <row r="1077" spans="1:18" x14ac:dyDescent="0.25">
      <c r="A1077" s="59"/>
      <c r="B1077" s="56" t="s">
        <v>28</v>
      </c>
      <c r="C1077" s="272" t="s">
        <v>285</v>
      </c>
      <c r="D1077" s="273"/>
      <c r="E1077" s="426" t="s">
        <v>286</v>
      </c>
      <c r="F1077" s="280"/>
      <c r="G1077" s="281"/>
      <c r="H1077" s="32">
        <v>5</v>
      </c>
      <c r="I1077" s="91"/>
      <c r="J1077" s="34"/>
      <c r="K1077" s="37"/>
      <c r="L1077" s="33"/>
      <c r="M1077" s="297"/>
      <c r="N1077" s="298"/>
      <c r="O1077" s="85"/>
      <c r="P1077" s="32"/>
      <c r="Q1077" s="34"/>
      <c r="R1077" s="97"/>
    </row>
    <row r="1078" spans="1:18" x14ac:dyDescent="0.25">
      <c r="A1078" s="59"/>
      <c r="B1078" s="56" t="s">
        <v>28</v>
      </c>
      <c r="C1078" s="272" t="s">
        <v>310</v>
      </c>
      <c r="D1078" s="273"/>
      <c r="E1078" s="426" t="s">
        <v>311</v>
      </c>
      <c r="F1078" s="280"/>
      <c r="G1078" s="281"/>
      <c r="H1078" s="32">
        <v>5</v>
      </c>
      <c r="I1078" s="91"/>
      <c r="J1078" s="34"/>
      <c r="K1078" s="37"/>
      <c r="L1078" s="33"/>
      <c r="M1078" s="297"/>
      <c r="N1078" s="298"/>
      <c r="O1078" s="85"/>
      <c r="P1078" s="32"/>
      <c r="Q1078" s="34"/>
      <c r="R1078" s="97"/>
    </row>
    <row r="1079" spans="1:18" x14ac:dyDescent="0.25">
      <c r="A1079" s="59"/>
      <c r="B1079" s="56" t="s">
        <v>28</v>
      </c>
      <c r="C1079" s="272" t="s">
        <v>269</v>
      </c>
      <c r="D1079" s="273"/>
      <c r="E1079" s="426" t="s">
        <v>270</v>
      </c>
      <c r="F1079" s="280"/>
      <c r="G1079" s="281"/>
      <c r="H1079" s="32">
        <v>5</v>
      </c>
      <c r="I1079" s="91"/>
      <c r="J1079" s="34"/>
      <c r="K1079" s="37"/>
      <c r="L1079" s="33"/>
      <c r="M1079" s="297"/>
      <c r="N1079" s="298"/>
      <c r="O1079" s="85"/>
      <c r="P1079" s="32"/>
      <c r="Q1079" s="34"/>
      <c r="R1079" s="97"/>
    </row>
    <row r="1080" spans="1:18" x14ac:dyDescent="0.25">
      <c r="A1080" s="59"/>
      <c r="B1080" s="56" t="s">
        <v>28</v>
      </c>
      <c r="C1080" s="272" t="s">
        <v>332</v>
      </c>
      <c r="D1080" s="273"/>
      <c r="E1080" s="426" t="s">
        <v>333</v>
      </c>
      <c r="F1080" s="280"/>
      <c r="G1080" s="281"/>
      <c r="H1080" s="32">
        <v>5</v>
      </c>
      <c r="I1080" s="91"/>
      <c r="J1080" s="34"/>
      <c r="K1080" s="37"/>
      <c r="L1080" s="33"/>
      <c r="M1080" s="297"/>
      <c r="N1080" s="298"/>
      <c r="O1080" s="85"/>
      <c r="P1080" s="32"/>
      <c r="Q1080" s="34"/>
      <c r="R1080" s="97"/>
    </row>
    <row r="1081" spans="1:18" x14ac:dyDescent="0.25">
      <c r="A1081" s="59"/>
      <c r="B1081" s="56" t="s">
        <v>28</v>
      </c>
      <c r="C1081" s="272" t="s">
        <v>261</v>
      </c>
      <c r="D1081" s="273"/>
      <c r="E1081" s="426" t="s">
        <v>262</v>
      </c>
      <c r="F1081" s="280"/>
      <c r="G1081" s="281"/>
      <c r="H1081" s="32">
        <v>5</v>
      </c>
      <c r="I1081" s="91"/>
      <c r="J1081" s="34"/>
      <c r="K1081" s="37"/>
      <c r="L1081" s="33"/>
      <c r="M1081" s="297"/>
      <c r="N1081" s="298"/>
      <c r="O1081" s="85"/>
      <c r="P1081" s="32"/>
      <c r="Q1081" s="34"/>
      <c r="R1081" s="97"/>
    </row>
    <row r="1082" spans="1:18" x14ac:dyDescent="0.25">
      <c r="A1082" s="59"/>
      <c r="B1082" s="56" t="s">
        <v>28</v>
      </c>
      <c r="C1082" s="272" t="s">
        <v>447</v>
      </c>
      <c r="D1082" s="273"/>
      <c r="E1082" s="426" t="s">
        <v>448</v>
      </c>
      <c r="F1082" s="280"/>
      <c r="G1082" s="281"/>
      <c r="H1082" s="32">
        <v>5</v>
      </c>
      <c r="I1082" s="91"/>
      <c r="J1082" s="34"/>
      <c r="K1082" s="37"/>
      <c r="L1082" s="33"/>
      <c r="M1082" s="297"/>
      <c r="N1082" s="298"/>
      <c r="O1082" s="85"/>
      <c r="P1082" s="32"/>
      <c r="Q1082" s="34"/>
      <c r="R1082" s="97"/>
    </row>
    <row r="1083" spans="1:18" x14ac:dyDescent="0.25">
      <c r="A1083" s="59"/>
      <c r="B1083" s="56" t="s">
        <v>28</v>
      </c>
      <c r="C1083" s="272" t="s">
        <v>735</v>
      </c>
      <c r="D1083" s="273"/>
      <c r="E1083" s="426" t="s">
        <v>736</v>
      </c>
      <c r="F1083" s="280"/>
      <c r="G1083" s="281"/>
      <c r="H1083" s="32">
        <v>5</v>
      </c>
      <c r="I1083" s="91"/>
      <c r="J1083" s="34"/>
      <c r="K1083" s="37"/>
      <c r="L1083" s="33"/>
      <c r="M1083" s="297"/>
      <c r="N1083" s="298"/>
      <c r="O1083" s="85"/>
      <c r="P1083" s="32"/>
      <c r="Q1083" s="34"/>
      <c r="R1083" s="97"/>
    </row>
    <row r="1084" spans="1:18" x14ac:dyDescent="0.25">
      <c r="A1084" s="59"/>
      <c r="B1084" s="56" t="s">
        <v>28</v>
      </c>
      <c r="C1084" s="272" t="s">
        <v>737</v>
      </c>
      <c r="D1084" s="273"/>
      <c r="E1084" s="426" t="s">
        <v>738</v>
      </c>
      <c r="F1084" s="280"/>
      <c r="G1084" s="281"/>
      <c r="H1084" s="32">
        <v>5</v>
      </c>
      <c r="I1084" s="91"/>
      <c r="J1084" s="34"/>
      <c r="K1084" s="37"/>
      <c r="L1084" s="33"/>
      <c r="M1084" s="297"/>
      <c r="N1084" s="298"/>
      <c r="O1084" s="85"/>
      <c r="P1084" s="32"/>
      <c r="Q1084" s="34"/>
      <c r="R1084" s="97"/>
    </row>
    <row r="1085" spans="1:18" x14ac:dyDescent="0.25">
      <c r="A1085" s="59"/>
      <c r="B1085" s="56" t="s">
        <v>28</v>
      </c>
      <c r="C1085" s="272" t="s">
        <v>741</v>
      </c>
      <c r="D1085" s="273"/>
      <c r="E1085" s="426" t="s">
        <v>742</v>
      </c>
      <c r="F1085" s="280"/>
      <c r="G1085" s="281"/>
      <c r="H1085" s="32">
        <v>5</v>
      </c>
      <c r="I1085" s="91"/>
      <c r="J1085" s="34"/>
      <c r="K1085" s="37"/>
      <c r="L1085" s="33"/>
      <c r="M1085" s="297"/>
      <c r="N1085" s="298"/>
      <c r="O1085" s="85"/>
      <c r="P1085" s="32"/>
      <c r="Q1085" s="34"/>
      <c r="R1085" s="97"/>
    </row>
    <row r="1086" spans="1:18" x14ac:dyDescent="0.25">
      <c r="A1086" s="59"/>
      <c r="B1086" s="56" t="s">
        <v>18</v>
      </c>
      <c r="C1086" s="272" t="s">
        <v>342</v>
      </c>
      <c r="D1086" s="273"/>
      <c r="E1086" s="426" t="s">
        <v>343</v>
      </c>
      <c r="F1086" s="280"/>
      <c r="G1086" s="281"/>
      <c r="H1086" s="32">
        <v>5</v>
      </c>
      <c r="I1086" s="91"/>
      <c r="J1086" s="34"/>
      <c r="K1086" s="37"/>
      <c r="L1086" s="33"/>
      <c r="M1086" s="297"/>
      <c r="N1086" s="298"/>
      <c r="O1086" s="85"/>
      <c r="P1086" s="32"/>
      <c r="Q1086" s="34"/>
      <c r="R1086" s="97"/>
    </row>
    <row r="1087" spans="1:18" x14ac:dyDescent="0.25">
      <c r="A1087" s="59"/>
      <c r="B1087" s="56" t="s">
        <v>28</v>
      </c>
      <c r="C1087" s="272" t="s">
        <v>344</v>
      </c>
      <c r="D1087" s="273"/>
      <c r="E1087" s="426" t="s">
        <v>345</v>
      </c>
      <c r="F1087" s="280"/>
      <c r="G1087" s="281"/>
      <c r="H1087" s="32">
        <v>5</v>
      </c>
      <c r="I1087" s="91"/>
      <c r="J1087" s="34"/>
      <c r="K1087" s="37"/>
      <c r="L1087" s="33"/>
      <c r="M1087" s="297"/>
      <c r="N1087" s="298"/>
      <c r="O1087" s="85"/>
      <c r="P1087" s="32"/>
      <c r="Q1087" s="34"/>
      <c r="R1087" s="97"/>
    </row>
    <row r="1088" spans="1:18" x14ac:dyDescent="0.25">
      <c r="A1088" s="59"/>
      <c r="B1088" s="56" t="s">
        <v>28</v>
      </c>
      <c r="C1088" s="272" t="s">
        <v>340</v>
      </c>
      <c r="D1088" s="273"/>
      <c r="E1088" s="426" t="s">
        <v>341</v>
      </c>
      <c r="F1088" s="280"/>
      <c r="G1088" s="281"/>
      <c r="H1088" s="32">
        <v>5</v>
      </c>
      <c r="I1088" s="91"/>
      <c r="J1088" s="34"/>
      <c r="K1088" s="37"/>
      <c r="L1088" s="33"/>
      <c r="M1088" s="297"/>
      <c r="N1088" s="298"/>
      <c r="O1088" s="85"/>
      <c r="P1088" s="32"/>
      <c r="Q1088" s="34"/>
      <c r="R1088" s="97"/>
    </row>
    <row r="1089" spans="1:18" x14ac:dyDescent="0.25">
      <c r="A1089" s="59"/>
      <c r="B1089" s="56" t="s">
        <v>18</v>
      </c>
      <c r="C1089" s="272" t="s">
        <v>354</v>
      </c>
      <c r="D1089" s="273"/>
      <c r="E1089" s="426" t="s">
        <v>355</v>
      </c>
      <c r="F1089" s="280"/>
      <c r="G1089" s="281"/>
      <c r="H1089" s="32">
        <v>5</v>
      </c>
      <c r="I1089" s="91"/>
      <c r="J1089" s="34"/>
      <c r="K1089" s="37"/>
      <c r="L1089" s="33"/>
      <c r="M1089" s="297"/>
      <c r="N1089" s="298"/>
      <c r="O1089" s="85"/>
      <c r="P1089" s="32"/>
      <c r="Q1089" s="34"/>
      <c r="R1089" s="97"/>
    </row>
    <row r="1090" spans="1:18" x14ac:dyDescent="0.25">
      <c r="A1090" s="59"/>
      <c r="B1090" s="56" t="s">
        <v>28</v>
      </c>
      <c r="C1090" s="272" t="s">
        <v>356</v>
      </c>
      <c r="D1090" s="273"/>
      <c r="E1090" s="426" t="s">
        <v>357</v>
      </c>
      <c r="F1090" s="280"/>
      <c r="G1090" s="281"/>
      <c r="H1090" s="32">
        <v>5</v>
      </c>
      <c r="I1090" s="91"/>
      <c r="J1090" s="34"/>
      <c r="K1090" s="37"/>
      <c r="L1090" s="33"/>
      <c r="M1090" s="297"/>
      <c r="N1090" s="298"/>
      <c r="O1090" s="85"/>
      <c r="P1090" s="32"/>
      <c r="Q1090" s="34"/>
      <c r="R1090" s="97"/>
    </row>
    <row r="1091" spans="1:18" x14ac:dyDescent="0.25">
      <c r="A1091" s="59"/>
      <c r="B1091" s="56" t="s">
        <v>28</v>
      </c>
      <c r="C1091" s="272" t="s">
        <v>371</v>
      </c>
      <c r="D1091" s="273"/>
      <c r="E1091" s="426" t="s">
        <v>372</v>
      </c>
      <c r="F1091" s="280"/>
      <c r="G1091" s="281"/>
      <c r="H1091" s="32">
        <v>5</v>
      </c>
      <c r="I1091" s="91"/>
      <c r="J1091" s="34"/>
      <c r="K1091" s="37"/>
      <c r="L1091" s="33"/>
      <c r="M1091" s="297"/>
      <c r="N1091" s="298"/>
      <c r="O1091" s="85"/>
      <c r="P1091" s="32"/>
      <c r="Q1091" s="34"/>
      <c r="R1091" s="97"/>
    </row>
    <row r="1092" spans="1:18" x14ac:dyDescent="0.25">
      <c r="A1092" s="59"/>
      <c r="B1092" s="56" t="s">
        <v>28</v>
      </c>
      <c r="C1092" s="272" t="s">
        <v>369</v>
      </c>
      <c r="D1092" s="273"/>
      <c r="E1092" s="426" t="s">
        <v>370</v>
      </c>
      <c r="F1092" s="280"/>
      <c r="G1092" s="281"/>
      <c r="H1092" s="32">
        <v>5</v>
      </c>
      <c r="I1092" s="91"/>
      <c r="J1092" s="34"/>
      <c r="K1092" s="37"/>
      <c r="L1092" s="33"/>
      <c r="M1092" s="297"/>
      <c r="N1092" s="298"/>
      <c r="O1092" s="85"/>
      <c r="P1092" s="32"/>
      <c r="Q1092" s="34"/>
      <c r="R1092" s="97"/>
    </row>
    <row r="1093" spans="1:18" x14ac:dyDescent="0.25">
      <c r="A1093" s="59"/>
      <c r="B1093" s="56" t="s">
        <v>18</v>
      </c>
      <c r="C1093" s="272" t="s">
        <v>364</v>
      </c>
      <c r="D1093" s="273"/>
      <c r="E1093" s="426" t="s">
        <v>365</v>
      </c>
      <c r="F1093" s="280"/>
      <c r="G1093" s="281"/>
      <c r="H1093" s="32">
        <v>5</v>
      </c>
      <c r="I1093" s="91"/>
      <c r="J1093" s="34"/>
      <c r="K1093" s="37"/>
      <c r="L1093" s="33"/>
      <c r="M1093" s="297"/>
      <c r="N1093" s="298"/>
      <c r="O1093" s="85"/>
      <c r="P1093" s="32"/>
      <c r="Q1093" s="34"/>
      <c r="R1093" s="97"/>
    </row>
    <row r="1094" spans="1:18" x14ac:dyDescent="0.25">
      <c r="A1094" s="59"/>
      <c r="B1094" s="56" t="s">
        <v>144</v>
      </c>
      <c r="C1094" s="272" t="s">
        <v>362</v>
      </c>
      <c r="D1094" s="273"/>
      <c r="E1094" s="426" t="s">
        <v>363</v>
      </c>
      <c r="F1094" s="280"/>
      <c r="G1094" s="281"/>
      <c r="H1094" s="32">
        <v>5</v>
      </c>
      <c r="I1094" s="91"/>
      <c r="J1094" s="34"/>
      <c r="K1094" s="37"/>
      <c r="L1094" s="33"/>
      <c r="M1094" s="297"/>
      <c r="N1094" s="298"/>
      <c r="O1094" s="85"/>
      <c r="P1094" s="32"/>
      <c r="Q1094" s="34"/>
      <c r="R1094" s="97"/>
    </row>
    <row r="1095" spans="1:18" x14ac:dyDescent="0.25">
      <c r="A1095" s="59"/>
      <c r="B1095" s="56" t="s">
        <v>28</v>
      </c>
      <c r="C1095" s="272" t="s">
        <v>375</v>
      </c>
      <c r="D1095" s="273"/>
      <c r="E1095" s="426" t="s">
        <v>376</v>
      </c>
      <c r="F1095" s="280"/>
      <c r="G1095" s="281"/>
      <c r="H1095" s="32">
        <v>5</v>
      </c>
      <c r="I1095" s="91"/>
      <c r="J1095" s="34"/>
      <c r="K1095" s="37"/>
      <c r="L1095" s="33"/>
      <c r="M1095" s="297"/>
      <c r="N1095" s="298"/>
      <c r="O1095" s="85"/>
      <c r="P1095" s="32"/>
      <c r="Q1095" s="34"/>
      <c r="R1095" s="97"/>
    </row>
    <row r="1096" spans="1:18" x14ac:dyDescent="0.25">
      <c r="A1096" s="59"/>
      <c r="B1096" s="56" t="s">
        <v>18</v>
      </c>
      <c r="C1096" s="272" t="s">
        <v>377</v>
      </c>
      <c r="D1096" s="273"/>
      <c r="E1096" s="426" t="s">
        <v>378</v>
      </c>
      <c r="F1096" s="280"/>
      <c r="G1096" s="281"/>
      <c r="H1096" s="32">
        <v>5</v>
      </c>
      <c r="I1096" s="91"/>
      <c r="J1096" s="34"/>
      <c r="K1096" s="37"/>
      <c r="L1096" s="33"/>
      <c r="M1096" s="297"/>
      <c r="N1096" s="298"/>
      <c r="O1096" s="85"/>
      <c r="P1096" s="32"/>
      <c r="Q1096" s="34"/>
      <c r="R1096" s="97"/>
    </row>
    <row r="1097" spans="1:18" x14ac:dyDescent="0.25">
      <c r="A1097" s="59"/>
      <c r="B1097" s="56" t="s">
        <v>28</v>
      </c>
      <c r="C1097" s="272" t="s">
        <v>346</v>
      </c>
      <c r="D1097" s="273"/>
      <c r="E1097" s="426" t="s">
        <v>347</v>
      </c>
      <c r="F1097" s="280"/>
      <c r="G1097" s="281"/>
      <c r="H1097" s="32">
        <v>5</v>
      </c>
      <c r="I1097" s="91"/>
      <c r="J1097" s="34"/>
      <c r="K1097" s="37"/>
      <c r="L1097" s="33"/>
      <c r="M1097" s="297"/>
      <c r="N1097" s="298"/>
      <c r="O1097" s="85"/>
      <c r="P1097" s="32"/>
      <c r="Q1097" s="34"/>
      <c r="R1097" s="97"/>
    </row>
    <row r="1098" spans="1:18" x14ac:dyDescent="0.25">
      <c r="A1098" s="59"/>
      <c r="B1098" s="56" t="s">
        <v>28</v>
      </c>
      <c r="C1098" s="272" t="s">
        <v>352</v>
      </c>
      <c r="D1098" s="273"/>
      <c r="E1098" s="426" t="s">
        <v>353</v>
      </c>
      <c r="F1098" s="280"/>
      <c r="G1098" s="281"/>
      <c r="H1098" s="32">
        <v>5</v>
      </c>
      <c r="I1098" s="91"/>
      <c r="J1098" s="34"/>
      <c r="K1098" s="37"/>
      <c r="L1098" s="33"/>
      <c r="M1098" s="297"/>
      <c r="N1098" s="298"/>
      <c r="O1098" s="85"/>
      <c r="P1098" s="32"/>
      <c r="Q1098" s="34"/>
      <c r="R1098" s="97"/>
    </row>
    <row r="1099" spans="1:18" x14ac:dyDescent="0.25">
      <c r="A1099" s="59"/>
      <c r="B1099" s="56" t="s">
        <v>18</v>
      </c>
      <c r="C1099" s="272" t="s">
        <v>360</v>
      </c>
      <c r="D1099" s="273"/>
      <c r="E1099" s="426" t="s">
        <v>361</v>
      </c>
      <c r="F1099" s="280"/>
      <c r="G1099" s="281"/>
      <c r="H1099" s="32">
        <v>5</v>
      </c>
      <c r="I1099" s="91"/>
      <c r="J1099" s="34"/>
      <c r="K1099" s="37"/>
      <c r="L1099" s="33"/>
      <c r="M1099" s="297"/>
      <c r="N1099" s="298"/>
      <c r="O1099" s="85"/>
      <c r="P1099" s="32"/>
      <c r="Q1099" s="34"/>
      <c r="R1099" s="97"/>
    </row>
    <row r="1100" spans="1:18" x14ac:dyDescent="0.25">
      <c r="A1100" s="59"/>
      <c r="B1100" s="56" t="s">
        <v>28</v>
      </c>
      <c r="C1100" s="272" t="s">
        <v>366</v>
      </c>
      <c r="D1100" s="273"/>
      <c r="E1100" s="426" t="s">
        <v>367</v>
      </c>
      <c r="F1100" s="280"/>
      <c r="G1100" s="281"/>
      <c r="H1100" s="32">
        <v>5</v>
      </c>
      <c r="I1100" s="91"/>
      <c r="J1100" s="34"/>
      <c r="K1100" s="37"/>
      <c r="L1100" s="33"/>
      <c r="M1100" s="297"/>
      <c r="N1100" s="298"/>
      <c r="O1100" s="85"/>
      <c r="P1100" s="32"/>
      <c r="Q1100" s="34"/>
      <c r="R1100" s="97"/>
    </row>
    <row r="1101" spans="1:18" x14ac:dyDescent="0.25">
      <c r="A1101" s="59"/>
      <c r="B1101" s="56" t="s">
        <v>28</v>
      </c>
      <c r="C1101" s="272" t="s">
        <v>348</v>
      </c>
      <c r="D1101" s="273"/>
      <c r="E1101" s="426" t="s">
        <v>349</v>
      </c>
      <c r="F1101" s="280"/>
      <c r="G1101" s="281"/>
      <c r="H1101" s="32">
        <v>5</v>
      </c>
      <c r="I1101" s="91"/>
      <c r="J1101" s="34"/>
      <c r="K1101" s="37"/>
      <c r="L1101" s="33"/>
      <c r="M1101" s="297"/>
      <c r="N1101" s="298"/>
      <c r="O1101" s="85"/>
      <c r="P1101" s="32"/>
      <c r="Q1101" s="34"/>
      <c r="R1101" s="97"/>
    </row>
    <row r="1102" spans="1:18" x14ac:dyDescent="0.25">
      <c r="A1102" s="59"/>
      <c r="B1102" s="56" t="s">
        <v>28</v>
      </c>
      <c r="C1102" s="272" t="s">
        <v>395</v>
      </c>
      <c r="D1102" s="273"/>
      <c r="E1102" s="426" t="s">
        <v>396</v>
      </c>
      <c r="F1102" s="280"/>
      <c r="G1102" s="281"/>
      <c r="H1102" s="32">
        <v>5</v>
      </c>
      <c r="I1102" s="91"/>
      <c r="J1102" s="34"/>
      <c r="K1102" s="37"/>
      <c r="L1102" s="33"/>
      <c r="M1102" s="297"/>
      <c r="N1102" s="298"/>
      <c r="O1102" s="85"/>
      <c r="P1102" s="32"/>
      <c r="Q1102" s="34"/>
      <c r="R1102" s="97"/>
    </row>
    <row r="1103" spans="1:18" x14ac:dyDescent="0.25">
      <c r="A1103" s="59"/>
      <c r="B1103" s="56" t="s">
        <v>18</v>
      </c>
      <c r="C1103" s="272" t="s">
        <v>397</v>
      </c>
      <c r="D1103" s="273"/>
      <c r="E1103" s="426" t="s">
        <v>398</v>
      </c>
      <c r="F1103" s="280"/>
      <c r="G1103" s="281"/>
      <c r="H1103" s="32">
        <v>5</v>
      </c>
      <c r="I1103" s="91"/>
      <c r="J1103" s="34"/>
      <c r="K1103" s="37"/>
      <c r="L1103" s="33"/>
      <c r="M1103" s="297"/>
      <c r="N1103" s="298"/>
      <c r="O1103" s="85"/>
      <c r="P1103" s="32"/>
      <c r="Q1103" s="34"/>
      <c r="R1103" s="97"/>
    </row>
    <row r="1104" spans="1:18" x14ac:dyDescent="0.25">
      <c r="A1104" s="59"/>
      <c r="B1104" s="56" t="s">
        <v>28</v>
      </c>
      <c r="C1104" s="272" t="s">
        <v>379</v>
      </c>
      <c r="D1104" s="273"/>
      <c r="E1104" s="426" t="s">
        <v>380</v>
      </c>
      <c r="F1104" s="280"/>
      <c r="G1104" s="281"/>
      <c r="H1104" s="32">
        <v>5</v>
      </c>
      <c r="I1104" s="91"/>
      <c r="J1104" s="34"/>
      <c r="K1104" s="37"/>
      <c r="L1104" s="33"/>
      <c r="M1104" s="297"/>
      <c r="N1104" s="298"/>
      <c r="O1104" s="85"/>
      <c r="P1104" s="32"/>
      <c r="Q1104" s="34"/>
      <c r="R1104" s="97"/>
    </row>
    <row r="1105" spans="1:18" x14ac:dyDescent="0.25">
      <c r="A1105" s="59"/>
      <c r="B1105" s="56" t="s">
        <v>18</v>
      </c>
      <c r="C1105" s="272" t="s">
        <v>293</v>
      </c>
      <c r="D1105" s="273"/>
      <c r="E1105" s="426" t="s">
        <v>294</v>
      </c>
      <c r="F1105" s="280"/>
      <c r="G1105" s="281"/>
      <c r="H1105" s="32">
        <v>5</v>
      </c>
      <c r="I1105" s="91"/>
      <c r="J1105" s="34"/>
      <c r="K1105" s="37"/>
      <c r="L1105" s="33"/>
      <c r="M1105" s="297"/>
      <c r="N1105" s="298"/>
      <c r="O1105" s="85"/>
      <c r="P1105" s="32"/>
      <c r="Q1105" s="34"/>
      <c r="R1105" s="97"/>
    </row>
    <row r="1106" spans="1:18" x14ac:dyDescent="0.25">
      <c r="A1106" s="59"/>
      <c r="B1106" s="56" t="s">
        <v>28</v>
      </c>
      <c r="C1106" s="272" t="s">
        <v>399</v>
      </c>
      <c r="D1106" s="273"/>
      <c r="E1106" s="426" t="s">
        <v>400</v>
      </c>
      <c r="F1106" s="280"/>
      <c r="G1106" s="281"/>
      <c r="H1106" s="32">
        <v>5</v>
      </c>
      <c r="I1106" s="91"/>
      <c r="J1106" s="34"/>
      <c r="K1106" s="37"/>
      <c r="L1106" s="33"/>
      <c r="M1106" s="297"/>
      <c r="N1106" s="298"/>
      <c r="O1106" s="85"/>
      <c r="P1106" s="32"/>
      <c r="Q1106" s="34"/>
      <c r="R1106" s="97"/>
    </row>
    <row r="1107" spans="1:18" x14ac:dyDescent="0.25">
      <c r="A1107" s="59"/>
      <c r="B1107" s="56" t="s">
        <v>18</v>
      </c>
      <c r="C1107" s="272" t="s">
        <v>295</v>
      </c>
      <c r="D1107" s="273"/>
      <c r="E1107" s="426" t="s">
        <v>296</v>
      </c>
      <c r="F1107" s="280"/>
      <c r="G1107" s="281"/>
      <c r="H1107" s="32">
        <v>5</v>
      </c>
      <c r="I1107" s="91"/>
      <c r="J1107" s="34"/>
      <c r="K1107" s="37"/>
      <c r="L1107" s="33"/>
      <c r="M1107" s="297"/>
      <c r="N1107" s="298"/>
      <c r="O1107" s="85"/>
      <c r="P1107" s="32"/>
      <c r="Q1107" s="34"/>
      <c r="R1107" s="97"/>
    </row>
    <row r="1108" spans="1:18" x14ac:dyDescent="0.25">
      <c r="A1108" s="59"/>
      <c r="B1108" s="56" t="s">
        <v>18</v>
      </c>
      <c r="C1108" s="272" t="s">
        <v>381</v>
      </c>
      <c r="D1108" s="273"/>
      <c r="E1108" s="426" t="s">
        <v>382</v>
      </c>
      <c r="F1108" s="280"/>
      <c r="G1108" s="281"/>
      <c r="H1108" s="32">
        <v>5</v>
      </c>
      <c r="I1108" s="91"/>
      <c r="J1108" s="34"/>
      <c r="K1108" s="37"/>
      <c r="L1108" s="33"/>
      <c r="M1108" s="297"/>
      <c r="N1108" s="298"/>
      <c r="O1108" s="85"/>
      <c r="P1108" s="32"/>
      <c r="Q1108" s="34"/>
      <c r="R1108" s="97"/>
    </row>
    <row r="1109" spans="1:18" x14ac:dyDescent="0.25">
      <c r="A1109" s="59"/>
      <c r="B1109" s="56" t="s">
        <v>28</v>
      </c>
      <c r="C1109" s="272" t="s">
        <v>401</v>
      </c>
      <c r="D1109" s="273"/>
      <c r="E1109" s="426" t="s">
        <v>402</v>
      </c>
      <c r="F1109" s="280"/>
      <c r="G1109" s="281"/>
      <c r="H1109" s="32">
        <v>5</v>
      </c>
      <c r="I1109" s="91"/>
      <c r="J1109" s="34"/>
      <c r="K1109" s="37"/>
      <c r="L1109" s="33"/>
      <c r="M1109" s="297"/>
      <c r="N1109" s="298"/>
      <c r="O1109" s="85"/>
      <c r="P1109" s="32"/>
      <c r="Q1109" s="34"/>
      <c r="R1109" s="97"/>
    </row>
    <row r="1110" spans="1:18" x14ac:dyDescent="0.25">
      <c r="A1110" s="59"/>
      <c r="B1110" s="56" t="s">
        <v>18</v>
      </c>
      <c r="C1110" s="272" t="s">
        <v>383</v>
      </c>
      <c r="D1110" s="273"/>
      <c r="E1110" s="426" t="s">
        <v>384</v>
      </c>
      <c r="F1110" s="280"/>
      <c r="G1110" s="281"/>
      <c r="H1110" s="32">
        <v>5</v>
      </c>
      <c r="I1110" s="91"/>
      <c r="J1110" s="34"/>
      <c r="K1110" s="37"/>
      <c r="L1110" s="33"/>
      <c r="M1110" s="297"/>
      <c r="N1110" s="298"/>
      <c r="O1110" s="85"/>
      <c r="P1110" s="32"/>
      <c r="Q1110" s="34"/>
      <c r="R1110" s="97"/>
    </row>
    <row r="1111" spans="1:18" x14ac:dyDescent="0.25">
      <c r="A1111" s="59"/>
      <c r="B1111" s="56" t="s">
        <v>28</v>
      </c>
      <c r="C1111" s="272" t="s">
        <v>389</v>
      </c>
      <c r="D1111" s="273"/>
      <c r="E1111" s="426" t="s">
        <v>390</v>
      </c>
      <c r="F1111" s="280"/>
      <c r="G1111" s="281"/>
      <c r="H1111" s="32">
        <v>5</v>
      </c>
      <c r="I1111" s="91"/>
      <c r="J1111" s="34"/>
      <c r="K1111" s="37"/>
      <c r="L1111" s="33"/>
      <c r="M1111" s="297"/>
      <c r="N1111" s="298"/>
      <c r="O1111" s="85"/>
      <c r="P1111" s="32"/>
      <c r="Q1111" s="34"/>
      <c r="R1111" s="97"/>
    </row>
    <row r="1112" spans="1:18" x14ac:dyDescent="0.25">
      <c r="A1112" s="59"/>
      <c r="B1112" s="56" t="s">
        <v>28</v>
      </c>
      <c r="C1112" s="272" t="s">
        <v>385</v>
      </c>
      <c r="D1112" s="273"/>
      <c r="E1112" s="426" t="s">
        <v>386</v>
      </c>
      <c r="F1112" s="280"/>
      <c r="G1112" s="281"/>
      <c r="H1112" s="32">
        <v>5</v>
      </c>
      <c r="I1112" s="91"/>
      <c r="J1112" s="34"/>
      <c r="K1112" s="37"/>
      <c r="L1112" s="33"/>
      <c r="M1112" s="297"/>
      <c r="N1112" s="298"/>
      <c r="O1112" s="85"/>
      <c r="P1112" s="32"/>
      <c r="Q1112" s="34"/>
      <c r="R1112" s="97"/>
    </row>
    <row r="1113" spans="1:18" x14ac:dyDescent="0.25">
      <c r="A1113" s="59"/>
      <c r="B1113" s="56" t="s">
        <v>18</v>
      </c>
      <c r="C1113" s="272" t="s">
        <v>271</v>
      </c>
      <c r="D1113" s="273"/>
      <c r="E1113" s="426" t="s">
        <v>272</v>
      </c>
      <c r="F1113" s="280"/>
      <c r="G1113" s="281"/>
      <c r="H1113" s="32">
        <v>5</v>
      </c>
      <c r="I1113" s="91"/>
      <c r="J1113" s="34"/>
      <c r="K1113" s="37"/>
      <c r="L1113" s="33"/>
      <c r="M1113" s="297"/>
      <c r="N1113" s="298"/>
      <c r="O1113" s="85"/>
      <c r="P1113" s="32"/>
      <c r="Q1113" s="34"/>
      <c r="R1113" s="97"/>
    </row>
    <row r="1114" spans="1:18" x14ac:dyDescent="0.25">
      <c r="A1114" s="59"/>
      <c r="B1114" s="56" t="s">
        <v>18</v>
      </c>
      <c r="C1114" s="272" t="s">
        <v>403</v>
      </c>
      <c r="D1114" s="273"/>
      <c r="E1114" s="426" t="s">
        <v>404</v>
      </c>
      <c r="F1114" s="280"/>
      <c r="G1114" s="281"/>
      <c r="H1114" s="32">
        <v>5</v>
      </c>
      <c r="I1114" s="91"/>
      <c r="J1114" s="34"/>
      <c r="K1114" s="37"/>
      <c r="L1114" s="33"/>
      <c r="M1114" s="297"/>
      <c r="N1114" s="298"/>
      <c r="O1114" s="85"/>
      <c r="P1114" s="32"/>
      <c r="Q1114" s="34"/>
      <c r="R1114" s="97"/>
    </row>
    <row r="1115" spans="1:18" x14ac:dyDescent="0.25">
      <c r="A1115" s="59"/>
      <c r="B1115" s="56" t="s">
        <v>28</v>
      </c>
      <c r="C1115" s="272" t="s">
        <v>273</v>
      </c>
      <c r="D1115" s="273"/>
      <c r="E1115" s="426" t="s">
        <v>274</v>
      </c>
      <c r="F1115" s="280"/>
      <c r="G1115" s="281"/>
      <c r="H1115" s="32">
        <v>5</v>
      </c>
      <c r="I1115" s="91"/>
      <c r="J1115" s="34"/>
      <c r="K1115" s="37"/>
      <c r="L1115" s="33"/>
      <c r="M1115" s="297"/>
      <c r="N1115" s="298"/>
      <c r="O1115" s="85"/>
      <c r="P1115" s="32"/>
      <c r="Q1115" s="34"/>
      <c r="R1115" s="97"/>
    </row>
    <row r="1116" spans="1:18" x14ac:dyDescent="0.25">
      <c r="A1116" s="59"/>
      <c r="B1116" s="56" t="s">
        <v>144</v>
      </c>
      <c r="C1116" s="272" t="s">
        <v>405</v>
      </c>
      <c r="D1116" s="273"/>
      <c r="E1116" s="426" t="s">
        <v>406</v>
      </c>
      <c r="F1116" s="280"/>
      <c r="G1116" s="281"/>
      <c r="H1116" s="32">
        <v>5</v>
      </c>
      <c r="I1116" s="91"/>
      <c r="J1116" s="34"/>
      <c r="K1116" s="37"/>
      <c r="L1116" s="33"/>
      <c r="M1116" s="297"/>
      <c r="N1116" s="298"/>
      <c r="O1116" s="85"/>
      <c r="P1116" s="32"/>
      <c r="Q1116" s="34"/>
      <c r="R1116" s="97"/>
    </row>
    <row r="1117" spans="1:18" x14ac:dyDescent="0.25">
      <c r="A1117" s="59"/>
      <c r="B1117" s="56" t="s">
        <v>18</v>
      </c>
      <c r="C1117" s="272" t="s">
        <v>277</v>
      </c>
      <c r="D1117" s="273"/>
      <c r="E1117" s="426" t="s">
        <v>278</v>
      </c>
      <c r="F1117" s="280"/>
      <c r="G1117" s="281"/>
      <c r="H1117" s="32">
        <v>5</v>
      </c>
      <c r="I1117" s="91"/>
      <c r="J1117" s="34"/>
      <c r="K1117" s="37"/>
      <c r="L1117" s="33"/>
      <c r="M1117" s="297"/>
      <c r="N1117" s="298"/>
      <c r="O1117" s="85"/>
      <c r="P1117" s="32"/>
      <c r="Q1117" s="34"/>
      <c r="R1117" s="97"/>
    </row>
    <row r="1118" spans="1:18" x14ac:dyDescent="0.25">
      <c r="A1118" s="59"/>
      <c r="B1118" s="56" t="s">
        <v>18</v>
      </c>
      <c r="C1118" s="272" t="s">
        <v>391</v>
      </c>
      <c r="D1118" s="273"/>
      <c r="E1118" s="426" t="s">
        <v>392</v>
      </c>
      <c r="F1118" s="280"/>
      <c r="G1118" s="281"/>
      <c r="H1118" s="32">
        <v>5</v>
      </c>
      <c r="I1118" s="91"/>
      <c r="J1118" s="34"/>
      <c r="K1118" s="37"/>
      <c r="L1118" s="33"/>
      <c r="M1118" s="297"/>
      <c r="N1118" s="298"/>
      <c r="O1118" s="85"/>
      <c r="P1118" s="32"/>
      <c r="Q1118" s="34"/>
      <c r="R1118" s="97"/>
    </row>
    <row r="1119" spans="1:18" x14ac:dyDescent="0.25">
      <c r="A1119" s="59"/>
      <c r="B1119" s="56" t="s">
        <v>28</v>
      </c>
      <c r="C1119" s="272" t="s">
        <v>407</v>
      </c>
      <c r="D1119" s="273"/>
      <c r="E1119" s="426" t="s">
        <v>408</v>
      </c>
      <c r="F1119" s="280"/>
      <c r="G1119" s="281"/>
      <c r="H1119" s="32">
        <v>5</v>
      </c>
      <c r="I1119" s="91"/>
      <c r="J1119" s="34"/>
      <c r="K1119" s="37"/>
      <c r="L1119" s="33"/>
      <c r="M1119" s="297"/>
      <c r="N1119" s="298"/>
      <c r="O1119" s="85"/>
      <c r="P1119" s="32"/>
      <c r="Q1119" s="34"/>
      <c r="R1119" s="97"/>
    </row>
    <row r="1120" spans="1:18" x14ac:dyDescent="0.25">
      <c r="A1120" s="59"/>
      <c r="B1120" s="56" t="s">
        <v>28</v>
      </c>
      <c r="C1120" s="272" t="s">
        <v>409</v>
      </c>
      <c r="D1120" s="273"/>
      <c r="E1120" s="426" t="s">
        <v>410</v>
      </c>
      <c r="F1120" s="280"/>
      <c r="G1120" s="281"/>
      <c r="H1120" s="32">
        <v>5</v>
      </c>
      <c r="I1120" s="91"/>
      <c r="J1120" s="34"/>
      <c r="K1120" s="37"/>
      <c r="L1120" s="33"/>
      <c r="M1120" s="297"/>
      <c r="N1120" s="298"/>
      <c r="O1120" s="85"/>
      <c r="P1120" s="32"/>
      <c r="Q1120" s="34"/>
      <c r="R1120" s="97"/>
    </row>
    <row r="1121" spans="1:18" x14ac:dyDescent="0.25">
      <c r="A1121" s="59"/>
      <c r="B1121" s="56" t="s">
        <v>18</v>
      </c>
      <c r="C1121" s="272" t="s">
        <v>411</v>
      </c>
      <c r="D1121" s="273"/>
      <c r="E1121" s="426" t="s">
        <v>412</v>
      </c>
      <c r="F1121" s="280"/>
      <c r="G1121" s="281"/>
      <c r="H1121" s="32">
        <v>5</v>
      </c>
      <c r="I1121" s="91"/>
      <c r="J1121" s="34"/>
      <c r="K1121" s="37"/>
      <c r="L1121" s="33"/>
      <c r="M1121" s="297"/>
      <c r="N1121" s="298"/>
      <c r="O1121" s="85"/>
      <c r="P1121" s="32"/>
      <c r="Q1121" s="34"/>
      <c r="R1121" s="97"/>
    </row>
    <row r="1122" spans="1:18" x14ac:dyDescent="0.25">
      <c r="A1122" s="59"/>
      <c r="B1122" s="56" t="s">
        <v>28</v>
      </c>
      <c r="C1122" s="272" t="s">
        <v>279</v>
      </c>
      <c r="D1122" s="273"/>
      <c r="E1122" s="426" t="s">
        <v>280</v>
      </c>
      <c r="F1122" s="280"/>
      <c r="G1122" s="281"/>
      <c r="H1122" s="32">
        <v>5</v>
      </c>
      <c r="I1122" s="91"/>
      <c r="J1122" s="34"/>
      <c r="K1122" s="37"/>
      <c r="L1122" s="33"/>
      <c r="M1122" s="297"/>
      <c r="N1122" s="298"/>
      <c r="O1122" s="85"/>
      <c r="P1122" s="32"/>
      <c r="Q1122" s="34"/>
      <c r="R1122" s="97"/>
    </row>
    <row r="1123" spans="1:18" x14ac:dyDescent="0.25">
      <c r="A1123" s="59"/>
      <c r="B1123" s="56" t="s">
        <v>28</v>
      </c>
      <c r="C1123" s="272" t="s">
        <v>291</v>
      </c>
      <c r="D1123" s="273"/>
      <c r="E1123" s="426" t="s">
        <v>292</v>
      </c>
      <c r="F1123" s="280"/>
      <c r="G1123" s="281"/>
      <c r="H1123" s="32">
        <v>5</v>
      </c>
      <c r="I1123" s="91"/>
      <c r="J1123" s="34"/>
      <c r="K1123" s="37"/>
      <c r="L1123" s="33"/>
      <c r="M1123" s="297"/>
      <c r="N1123" s="298"/>
      <c r="O1123" s="85"/>
      <c r="P1123" s="32"/>
      <c r="Q1123" s="34"/>
      <c r="R1123" s="97"/>
    </row>
    <row r="1124" spans="1:18" x14ac:dyDescent="0.25">
      <c r="A1124" s="59"/>
      <c r="B1124" s="56" t="s">
        <v>28</v>
      </c>
      <c r="C1124" s="272" t="s">
        <v>287</v>
      </c>
      <c r="D1124" s="273"/>
      <c r="E1124" s="426" t="s">
        <v>288</v>
      </c>
      <c r="F1124" s="280"/>
      <c r="G1124" s="281"/>
      <c r="H1124" s="32">
        <v>5</v>
      </c>
      <c r="I1124" s="91"/>
      <c r="J1124" s="34"/>
      <c r="K1124" s="37"/>
      <c r="L1124" s="33"/>
      <c r="M1124" s="297"/>
      <c r="N1124" s="298"/>
      <c r="O1124" s="85"/>
      <c r="P1124" s="32"/>
      <c r="Q1124" s="34"/>
      <c r="R1124" s="97"/>
    </row>
    <row r="1125" spans="1:18" x14ac:dyDescent="0.25">
      <c r="A1125" s="59"/>
      <c r="B1125" s="56" t="s">
        <v>18</v>
      </c>
      <c r="C1125" s="272" t="s">
        <v>275</v>
      </c>
      <c r="D1125" s="273"/>
      <c r="E1125" s="426" t="s">
        <v>276</v>
      </c>
      <c r="F1125" s="280"/>
      <c r="G1125" s="281"/>
      <c r="H1125" s="32">
        <v>5</v>
      </c>
      <c r="I1125" s="91"/>
      <c r="J1125" s="34"/>
      <c r="K1125" s="37"/>
      <c r="L1125" s="33"/>
      <c r="M1125" s="297"/>
      <c r="N1125" s="298"/>
      <c r="O1125" s="85"/>
      <c r="P1125" s="32"/>
      <c r="Q1125" s="34"/>
      <c r="R1125" s="97"/>
    </row>
    <row r="1126" spans="1:18" x14ac:dyDescent="0.25">
      <c r="A1126" s="59"/>
      <c r="B1126" s="56" t="s">
        <v>18</v>
      </c>
      <c r="C1126" s="272" t="s">
        <v>281</v>
      </c>
      <c r="D1126" s="273"/>
      <c r="E1126" s="426" t="s">
        <v>282</v>
      </c>
      <c r="F1126" s="280"/>
      <c r="G1126" s="281"/>
      <c r="H1126" s="32">
        <v>5</v>
      </c>
      <c r="I1126" s="91"/>
      <c r="J1126" s="34"/>
      <c r="K1126" s="37"/>
      <c r="L1126" s="33"/>
      <c r="M1126" s="297"/>
      <c r="N1126" s="298"/>
      <c r="O1126" s="85"/>
      <c r="P1126" s="32"/>
      <c r="Q1126" s="34"/>
      <c r="R1126" s="97"/>
    </row>
    <row r="1127" spans="1:18" x14ac:dyDescent="0.25">
      <c r="A1127" s="59"/>
      <c r="B1127" s="56" t="s">
        <v>28</v>
      </c>
      <c r="C1127" s="272" t="s">
        <v>443</v>
      </c>
      <c r="D1127" s="273"/>
      <c r="E1127" s="426" t="s">
        <v>444</v>
      </c>
      <c r="F1127" s="280"/>
      <c r="G1127" s="281"/>
      <c r="H1127" s="32">
        <v>5</v>
      </c>
      <c r="I1127" s="91"/>
      <c r="J1127" s="34"/>
      <c r="K1127" s="37"/>
      <c r="L1127" s="33"/>
      <c r="M1127" s="297"/>
      <c r="N1127" s="298"/>
      <c r="O1127" s="85"/>
      <c r="P1127" s="32"/>
      <c r="Q1127" s="34"/>
      <c r="R1127" s="97"/>
    </row>
    <row r="1128" spans="1:18" x14ac:dyDescent="0.25">
      <c r="A1128" s="59"/>
      <c r="B1128" s="56" t="s">
        <v>18</v>
      </c>
      <c r="C1128" s="272" t="s">
        <v>439</v>
      </c>
      <c r="D1128" s="273"/>
      <c r="E1128" s="426" t="s">
        <v>440</v>
      </c>
      <c r="F1128" s="280"/>
      <c r="G1128" s="281"/>
      <c r="H1128" s="32">
        <v>5</v>
      </c>
      <c r="I1128" s="91"/>
      <c r="J1128" s="34"/>
      <c r="K1128" s="37"/>
      <c r="L1128" s="33"/>
      <c r="M1128" s="297"/>
      <c r="N1128" s="298"/>
      <c r="O1128" s="85"/>
      <c r="P1128" s="32"/>
      <c r="Q1128" s="34"/>
      <c r="R1128" s="97"/>
    </row>
    <row r="1129" spans="1:18" x14ac:dyDescent="0.25">
      <c r="A1129" s="59"/>
      <c r="B1129" s="56" t="s">
        <v>18</v>
      </c>
      <c r="C1129" s="272" t="s">
        <v>413</v>
      </c>
      <c r="D1129" s="273"/>
      <c r="E1129" s="426" t="s">
        <v>414</v>
      </c>
      <c r="F1129" s="280"/>
      <c r="G1129" s="281"/>
      <c r="H1129" s="32">
        <v>5</v>
      </c>
      <c r="I1129" s="91"/>
      <c r="J1129" s="34"/>
      <c r="K1129" s="37"/>
      <c r="L1129" s="33"/>
      <c r="M1129" s="297"/>
      <c r="N1129" s="298"/>
      <c r="O1129" s="85"/>
      <c r="P1129" s="32"/>
      <c r="Q1129" s="34"/>
      <c r="R1129" s="97"/>
    </row>
    <row r="1130" spans="1:18" x14ac:dyDescent="0.25">
      <c r="A1130" s="59"/>
      <c r="B1130" s="56" t="s">
        <v>28</v>
      </c>
      <c r="C1130" s="272" t="s">
        <v>425</v>
      </c>
      <c r="D1130" s="273"/>
      <c r="E1130" s="426" t="s">
        <v>426</v>
      </c>
      <c r="F1130" s="280"/>
      <c r="G1130" s="281"/>
      <c r="H1130" s="32">
        <v>5</v>
      </c>
      <c r="I1130" s="91"/>
      <c r="J1130" s="34"/>
      <c r="K1130" s="37"/>
      <c r="L1130" s="33"/>
      <c r="M1130" s="297"/>
      <c r="N1130" s="298"/>
      <c r="O1130" s="85"/>
      <c r="P1130" s="32"/>
      <c r="Q1130" s="34"/>
      <c r="R1130" s="97"/>
    </row>
    <row r="1131" spans="1:18" x14ac:dyDescent="0.25">
      <c r="A1131" s="59"/>
      <c r="B1131" s="56" t="s">
        <v>18</v>
      </c>
      <c r="C1131" s="272" t="s">
        <v>427</v>
      </c>
      <c r="D1131" s="273"/>
      <c r="E1131" s="426" t="s">
        <v>428</v>
      </c>
      <c r="F1131" s="280"/>
      <c r="G1131" s="281"/>
      <c r="H1131" s="32">
        <v>5</v>
      </c>
      <c r="I1131" s="91"/>
      <c r="J1131" s="34"/>
      <c r="K1131" s="37"/>
      <c r="L1131" s="33"/>
      <c r="M1131" s="297"/>
      <c r="N1131" s="298"/>
      <c r="O1131" s="85"/>
      <c r="P1131" s="32"/>
      <c r="Q1131" s="34"/>
      <c r="R1131" s="97"/>
    </row>
    <row r="1132" spans="1:18" x14ac:dyDescent="0.25">
      <c r="A1132" s="59"/>
      <c r="B1132" s="56" t="s">
        <v>28</v>
      </c>
      <c r="C1132" s="272" t="s">
        <v>297</v>
      </c>
      <c r="D1132" s="273"/>
      <c r="E1132" s="426" t="s">
        <v>298</v>
      </c>
      <c r="F1132" s="280"/>
      <c r="G1132" s="281"/>
      <c r="H1132" s="32">
        <v>5</v>
      </c>
      <c r="I1132" s="91"/>
      <c r="J1132" s="34"/>
      <c r="K1132" s="37"/>
      <c r="L1132" s="33"/>
      <c r="M1132" s="297"/>
      <c r="N1132" s="298"/>
      <c r="O1132" s="85"/>
      <c r="P1132" s="32"/>
      <c r="Q1132" s="34"/>
      <c r="R1132" s="97"/>
    </row>
    <row r="1133" spans="1:18" x14ac:dyDescent="0.25">
      <c r="A1133" s="59"/>
      <c r="B1133" s="56" t="s">
        <v>28</v>
      </c>
      <c r="C1133" s="272" t="s">
        <v>471</v>
      </c>
      <c r="D1133" s="273"/>
      <c r="E1133" s="426" t="s">
        <v>472</v>
      </c>
      <c r="F1133" s="280"/>
      <c r="G1133" s="281"/>
      <c r="H1133" s="32">
        <v>5</v>
      </c>
      <c r="I1133" s="91"/>
      <c r="J1133" s="34"/>
      <c r="K1133" s="37"/>
      <c r="L1133" s="33"/>
      <c r="M1133" s="297"/>
      <c r="N1133" s="298"/>
      <c r="O1133" s="85"/>
      <c r="P1133" s="32"/>
      <c r="Q1133" s="34"/>
      <c r="R1133" s="97"/>
    </row>
    <row r="1134" spans="1:18" x14ac:dyDescent="0.25">
      <c r="A1134" s="59"/>
      <c r="B1134" s="56" t="s">
        <v>18</v>
      </c>
      <c r="C1134" s="272" t="s">
        <v>473</v>
      </c>
      <c r="D1134" s="273"/>
      <c r="E1134" s="426" t="s">
        <v>474</v>
      </c>
      <c r="F1134" s="280"/>
      <c r="G1134" s="281"/>
      <c r="H1134" s="32">
        <v>5</v>
      </c>
      <c r="I1134" s="91"/>
      <c r="J1134" s="34"/>
      <c r="K1134" s="37"/>
      <c r="L1134" s="33"/>
      <c r="M1134" s="297"/>
      <c r="N1134" s="298"/>
      <c r="O1134" s="85"/>
      <c r="P1134" s="32"/>
      <c r="Q1134" s="34"/>
      <c r="R1134" s="97"/>
    </row>
    <row r="1135" spans="1:18" x14ac:dyDescent="0.25">
      <c r="A1135" s="59"/>
      <c r="B1135" s="56" t="s">
        <v>18</v>
      </c>
      <c r="C1135" s="272" t="s">
        <v>465</v>
      </c>
      <c r="D1135" s="273"/>
      <c r="E1135" s="426" t="s">
        <v>466</v>
      </c>
      <c r="F1135" s="280"/>
      <c r="G1135" s="281"/>
      <c r="H1135" s="32">
        <v>5</v>
      </c>
      <c r="I1135" s="91"/>
      <c r="J1135" s="34"/>
      <c r="K1135" s="37"/>
      <c r="L1135" s="33"/>
      <c r="M1135" s="297"/>
      <c r="N1135" s="298"/>
      <c r="O1135" s="85"/>
      <c r="P1135" s="32"/>
      <c r="Q1135" s="34"/>
      <c r="R1135" s="97"/>
    </row>
    <row r="1136" spans="1:18" x14ac:dyDescent="0.25">
      <c r="A1136" s="59"/>
      <c r="B1136" s="56" t="s">
        <v>28</v>
      </c>
      <c r="C1136" s="272" t="s">
        <v>461</v>
      </c>
      <c r="D1136" s="273"/>
      <c r="E1136" s="426" t="s">
        <v>462</v>
      </c>
      <c r="F1136" s="280"/>
      <c r="G1136" s="281"/>
      <c r="H1136" s="32">
        <v>5</v>
      </c>
      <c r="I1136" s="91"/>
      <c r="J1136" s="34"/>
      <c r="K1136" s="37"/>
      <c r="L1136" s="33"/>
      <c r="M1136" s="297"/>
      <c r="N1136" s="298"/>
      <c r="O1136" s="85"/>
      <c r="P1136" s="32"/>
      <c r="Q1136" s="34"/>
      <c r="R1136" s="97"/>
    </row>
    <row r="1137" spans="1:18" x14ac:dyDescent="0.25">
      <c r="A1137" s="59"/>
      <c r="B1137" s="56" t="s">
        <v>18</v>
      </c>
      <c r="C1137" s="272" t="s">
        <v>457</v>
      </c>
      <c r="D1137" s="273"/>
      <c r="E1137" s="426" t="s">
        <v>458</v>
      </c>
      <c r="F1137" s="280"/>
      <c r="G1137" s="281"/>
      <c r="H1137" s="32">
        <v>5</v>
      </c>
      <c r="I1137" s="91"/>
      <c r="J1137" s="34"/>
      <c r="K1137" s="37"/>
      <c r="L1137" s="33"/>
      <c r="M1137" s="297"/>
      <c r="N1137" s="298"/>
      <c r="O1137" s="85"/>
      <c r="P1137" s="32"/>
      <c r="Q1137" s="34"/>
      <c r="R1137" s="97"/>
    </row>
    <row r="1138" spans="1:18" x14ac:dyDescent="0.25">
      <c r="A1138" s="59"/>
      <c r="B1138" s="56" t="s">
        <v>18</v>
      </c>
      <c r="C1138" s="272" t="s">
        <v>467</v>
      </c>
      <c r="D1138" s="273"/>
      <c r="E1138" s="426" t="s">
        <v>468</v>
      </c>
      <c r="F1138" s="280"/>
      <c r="G1138" s="281"/>
      <c r="H1138" s="32">
        <v>5</v>
      </c>
      <c r="I1138" s="91"/>
      <c r="J1138" s="34"/>
      <c r="K1138" s="37"/>
      <c r="L1138" s="33"/>
      <c r="M1138" s="297"/>
      <c r="N1138" s="298"/>
      <c r="O1138" s="85"/>
      <c r="P1138" s="32"/>
      <c r="Q1138" s="34"/>
      <c r="R1138" s="97"/>
    </row>
    <row r="1139" spans="1:18" x14ac:dyDescent="0.25">
      <c r="A1139" s="59"/>
      <c r="B1139" s="56" t="s">
        <v>28</v>
      </c>
      <c r="C1139" s="272" t="s">
        <v>459</v>
      </c>
      <c r="D1139" s="273"/>
      <c r="E1139" s="426" t="s">
        <v>460</v>
      </c>
      <c r="F1139" s="280"/>
      <c r="G1139" s="281"/>
      <c r="H1139" s="32">
        <v>5</v>
      </c>
      <c r="I1139" s="91"/>
      <c r="J1139" s="34"/>
      <c r="K1139" s="37"/>
      <c r="L1139" s="33"/>
      <c r="M1139" s="297"/>
      <c r="N1139" s="298"/>
      <c r="O1139" s="85"/>
      <c r="P1139" s="32"/>
      <c r="Q1139" s="34"/>
      <c r="R1139" s="97"/>
    </row>
    <row r="1140" spans="1:18" x14ac:dyDescent="0.25">
      <c r="A1140" s="59"/>
      <c r="B1140" s="56" t="s">
        <v>18</v>
      </c>
      <c r="C1140" s="272" t="s">
        <v>463</v>
      </c>
      <c r="D1140" s="273"/>
      <c r="E1140" s="426" t="s">
        <v>464</v>
      </c>
      <c r="F1140" s="280"/>
      <c r="G1140" s="281"/>
      <c r="H1140" s="32">
        <v>5</v>
      </c>
      <c r="I1140" s="91"/>
      <c r="J1140" s="34"/>
      <c r="K1140" s="37"/>
      <c r="L1140" s="33"/>
      <c r="M1140" s="297"/>
      <c r="N1140" s="298"/>
      <c r="O1140" s="85"/>
      <c r="P1140" s="32"/>
      <c r="Q1140" s="34"/>
      <c r="R1140" s="97"/>
    </row>
    <row r="1141" spans="1:18" x14ac:dyDescent="0.25">
      <c r="A1141" s="59"/>
      <c r="B1141" s="56" t="s">
        <v>28</v>
      </c>
      <c r="C1141" s="272" t="s">
        <v>475</v>
      </c>
      <c r="D1141" s="273"/>
      <c r="E1141" s="190" t="s">
        <v>476</v>
      </c>
      <c r="F1141" s="51"/>
      <c r="G1141" s="191"/>
      <c r="H1141" s="32">
        <v>5</v>
      </c>
      <c r="I1141" s="91"/>
      <c r="J1141" s="34"/>
      <c r="K1141" s="37"/>
      <c r="L1141" s="33"/>
      <c r="M1141" s="188"/>
      <c r="N1141" s="189"/>
      <c r="O1141" s="85"/>
      <c r="P1141" s="32"/>
      <c r="Q1141" s="34"/>
      <c r="R1141" s="97"/>
    </row>
    <row r="1142" spans="1:18" x14ac:dyDescent="0.25">
      <c r="A1142" s="59"/>
      <c r="B1142" s="56" t="s">
        <v>18</v>
      </c>
      <c r="C1142" s="272" t="s">
        <v>451</v>
      </c>
      <c r="D1142" s="273"/>
      <c r="E1142" s="190" t="s">
        <v>452</v>
      </c>
      <c r="F1142" s="51"/>
      <c r="G1142" s="191"/>
      <c r="H1142" s="32">
        <v>5</v>
      </c>
      <c r="I1142" s="91"/>
      <c r="J1142" s="34"/>
      <c r="K1142" s="37"/>
      <c r="L1142" s="33"/>
      <c r="M1142" s="188"/>
      <c r="N1142" s="189"/>
      <c r="O1142" s="85"/>
      <c r="P1142" s="32"/>
      <c r="Q1142" s="34"/>
      <c r="R1142" s="97"/>
    </row>
    <row r="1143" spans="1:18" x14ac:dyDescent="0.25">
      <c r="A1143" s="59"/>
      <c r="B1143" s="56" t="s">
        <v>18</v>
      </c>
      <c r="C1143" s="272" t="s">
        <v>455</v>
      </c>
      <c r="D1143" s="273"/>
      <c r="E1143" s="190" t="s">
        <v>456</v>
      </c>
      <c r="F1143" s="51"/>
      <c r="G1143" s="191"/>
      <c r="H1143" s="32">
        <v>5</v>
      </c>
      <c r="I1143" s="91"/>
      <c r="J1143" s="34"/>
      <c r="K1143" s="37"/>
      <c r="L1143" s="33"/>
      <c r="M1143" s="188"/>
      <c r="N1143" s="189"/>
      <c r="O1143" s="85"/>
      <c r="P1143" s="32"/>
      <c r="Q1143" s="34"/>
      <c r="R1143" s="97"/>
    </row>
    <row r="1144" spans="1:18" x14ac:dyDescent="0.25">
      <c r="A1144" s="59"/>
      <c r="B1144" s="56" t="s">
        <v>18</v>
      </c>
      <c r="C1144" s="272" t="s">
        <v>449</v>
      </c>
      <c r="D1144" s="273"/>
      <c r="E1144" s="190" t="s">
        <v>450</v>
      </c>
      <c r="F1144" s="51"/>
      <c r="G1144" s="191"/>
      <c r="H1144" s="32">
        <v>5</v>
      </c>
      <c r="I1144" s="91"/>
      <c r="J1144" s="34"/>
      <c r="K1144" s="37"/>
      <c r="L1144" s="33"/>
      <c r="M1144" s="188"/>
      <c r="N1144" s="189"/>
      <c r="O1144" s="85"/>
      <c r="P1144" s="32"/>
      <c r="Q1144" s="34"/>
      <c r="R1144" s="97"/>
    </row>
    <row r="1145" spans="1:18" x14ac:dyDescent="0.25">
      <c r="A1145" s="59"/>
      <c r="B1145" s="56" t="s">
        <v>28</v>
      </c>
      <c r="C1145" s="272" t="s">
        <v>453</v>
      </c>
      <c r="D1145" s="273"/>
      <c r="E1145" s="190" t="s">
        <v>454</v>
      </c>
      <c r="F1145" s="51"/>
      <c r="G1145" s="191"/>
      <c r="H1145" s="32">
        <v>5</v>
      </c>
      <c r="I1145" s="91"/>
      <c r="J1145" s="34"/>
      <c r="K1145" s="37"/>
      <c r="L1145" s="33"/>
      <c r="M1145" s="188"/>
      <c r="N1145" s="189"/>
      <c r="O1145" s="85"/>
      <c r="P1145" s="32"/>
      <c r="Q1145" s="34"/>
      <c r="R1145" s="97"/>
    </row>
    <row r="1146" spans="1:18" x14ac:dyDescent="0.25">
      <c r="A1146" s="59"/>
      <c r="B1146" s="56" t="s">
        <v>18</v>
      </c>
      <c r="C1146" s="272" t="s">
        <v>479</v>
      </c>
      <c r="D1146" s="273"/>
      <c r="E1146" s="190" t="s">
        <v>480</v>
      </c>
      <c r="F1146" s="51"/>
      <c r="G1146" s="191"/>
      <c r="H1146" s="32">
        <v>5</v>
      </c>
      <c r="I1146" s="91"/>
      <c r="J1146" s="34"/>
      <c r="K1146" s="37"/>
      <c r="L1146" s="33"/>
      <c r="M1146" s="188"/>
      <c r="N1146" s="189"/>
      <c r="O1146" s="85"/>
      <c r="P1146" s="32"/>
      <c r="Q1146" s="34"/>
      <c r="R1146" s="97"/>
    </row>
    <row r="1147" spans="1:18" x14ac:dyDescent="0.25">
      <c r="A1147" s="59"/>
      <c r="B1147" s="56" t="s">
        <v>18</v>
      </c>
      <c r="C1147" s="272" t="s">
        <v>481</v>
      </c>
      <c r="D1147" s="273"/>
      <c r="E1147" s="190" t="s">
        <v>482</v>
      </c>
      <c r="F1147" s="51"/>
      <c r="G1147" s="191"/>
      <c r="H1147" s="32">
        <v>5</v>
      </c>
      <c r="I1147" s="91"/>
      <c r="J1147" s="34"/>
      <c r="K1147" s="37"/>
      <c r="L1147" s="33"/>
      <c r="M1147" s="188"/>
      <c r="N1147" s="189"/>
      <c r="O1147" s="85"/>
      <c r="P1147" s="32"/>
      <c r="Q1147" s="34"/>
      <c r="R1147" s="97"/>
    </row>
    <row r="1148" spans="1:18" x14ac:dyDescent="0.25">
      <c r="A1148" s="59"/>
      <c r="B1148" s="56" t="s">
        <v>144</v>
      </c>
      <c r="C1148" s="272" t="s">
        <v>477</v>
      </c>
      <c r="D1148" s="273"/>
      <c r="E1148" s="190" t="s">
        <v>478</v>
      </c>
      <c r="F1148" s="51"/>
      <c r="G1148" s="191"/>
      <c r="H1148" s="32">
        <v>5</v>
      </c>
      <c r="I1148" s="91"/>
      <c r="J1148" s="34"/>
      <c r="K1148" s="37"/>
      <c r="L1148" s="33"/>
      <c r="M1148" s="188"/>
      <c r="N1148" s="189"/>
      <c r="O1148" s="85"/>
      <c r="P1148" s="32"/>
      <c r="Q1148" s="34"/>
      <c r="R1148" s="97"/>
    </row>
    <row r="1149" spans="1:18" x14ac:dyDescent="0.25">
      <c r="A1149" s="59"/>
      <c r="B1149" s="56" t="s">
        <v>18</v>
      </c>
      <c r="C1149" s="272" t="s">
        <v>657</v>
      </c>
      <c r="D1149" s="273"/>
      <c r="E1149" s="190" t="s">
        <v>658</v>
      </c>
      <c r="F1149" s="51"/>
      <c r="G1149" s="191"/>
      <c r="H1149" s="32">
        <v>5</v>
      </c>
      <c r="I1149" s="91"/>
      <c r="J1149" s="34"/>
      <c r="K1149" s="37"/>
      <c r="L1149" s="33"/>
      <c r="M1149" s="188"/>
      <c r="N1149" s="189"/>
      <c r="O1149" s="85"/>
      <c r="P1149" s="32"/>
      <c r="Q1149" s="34"/>
      <c r="R1149" s="97"/>
    </row>
    <row r="1150" spans="1:18" x14ac:dyDescent="0.25">
      <c r="A1150" s="59"/>
      <c r="B1150" s="56" t="s">
        <v>28</v>
      </c>
      <c r="C1150" s="272" t="s">
        <v>659</v>
      </c>
      <c r="D1150" s="273"/>
      <c r="E1150" s="190" t="s">
        <v>660</v>
      </c>
      <c r="F1150" s="51"/>
      <c r="G1150" s="191"/>
      <c r="H1150" s="32">
        <v>5</v>
      </c>
      <c r="I1150" s="91"/>
      <c r="J1150" s="34"/>
      <c r="K1150" s="37"/>
      <c r="L1150" s="33"/>
      <c r="M1150" s="188"/>
      <c r="N1150" s="189"/>
      <c r="O1150" s="85"/>
      <c r="P1150" s="32"/>
      <c r="Q1150" s="34"/>
      <c r="R1150" s="97"/>
    </row>
    <row r="1151" spans="1:18" x14ac:dyDescent="0.25">
      <c r="A1151" s="59"/>
      <c r="B1151" s="56" t="s">
        <v>18</v>
      </c>
      <c r="C1151" s="272" t="s">
        <v>605</v>
      </c>
      <c r="D1151" s="273"/>
      <c r="E1151" s="190" t="s">
        <v>606</v>
      </c>
      <c r="F1151" s="51"/>
      <c r="G1151" s="191"/>
      <c r="H1151" s="32">
        <v>5</v>
      </c>
      <c r="I1151" s="91"/>
      <c r="J1151" s="34"/>
      <c r="K1151" s="37"/>
      <c r="L1151" s="33"/>
      <c r="M1151" s="188"/>
      <c r="N1151" s="189"/>
      <c r="O1151" s="85"/>
      <c r="P1151" s="32"/>
      <c r="Q1151" s="34"/>
      <c r="R1151" s="97"/>
    </row>
    <row r="1152" spans="1:18" x14ac:dyDescent="0.25">
      <c r="A1152" s="59"/>
      <c r="B1152" s="56" t="s">
        <v>18</v>
      </c>
      <c r="C1152" s="272" t="s">
        <v>839</v>
      </c>
      <c r="D1152" s="273"/>
      <c r="E1152" s="190" t="s">
        <v>840</v>
      </c>
      <c r="F1152" s="51"/>
      <c r="G1152" s="191"/>
      <c r="H1152" s="32">
        <v>5</v>
      </c>
      <c r="I1152" s="91"/>
      <c r="J1152" s="34"/>
      <c r="K1152" s="37"/>
      <c r="L1152" s="33"/>
      <c r="M1152" s="188"/>
      <c r="N1152" s="189"/>
      <c r="O1152" s="85"/>
      <c r="P1152" s="32"/>
      <c r="Q1152" s="34"/>
      <c r="R1152" s="97"/>
    </row>
    <row r="1153" spans="1:18" x14ac:dyDescent="0.25">
      <c r="A1153" s="59"/>
      <c r="B1153" s="56" t="s">
        <v>18</v>
      </c>
      <c r="C1153" s="272" t="s">
        <v>611</v>
      </c>
      <c r="D1153" s="273"/>
      <c r="E1153" s="190" t="s">
        <v>612</v>
      </c>
      <c r="F1153" s="51"/>
      <c r="G1153" s="191"/>
      <c r="H1153" s="32">
        <v>5</v>
      </c>
      <c r="I1153" s="91"/>
      <c r="J1153" s="34"/>
      <c r="K1153" s="37"/>
      <c r="L1153" s="33"/>
      <c r="M1153" s="188"/>
      <c r="N1153" s="189"/>
      <c r="O1153" s="85"/>
      <c r="P1153" s="32"/>
      <c r="Q1153" s="34"/>
      <c r="R1153" s="97"/>
    </row>
    <row r="1154" spans="1:18" x14ac:dyDescent="0.25">
      <c r="A1154" s="59"/>
      <c r="B1154" s="56" t="s">
        <v>28</v>
      </c>
      <c r="C1154" s="272" t="s">
        <v>647</v>
      </c>
      <c r="D1154" s="273"/>
      <c r="E1154" s="190" t="s">
        <v>648</v>
      </c>
      <c r="F1154" s="51"/>
      <c r="G1154" s="191"/>
      <c r="H1154" s="32">
        <v>5</v>
      </c>
      <c r="I1154" s="91"/>
      <c r="J1154" s="34"/>
      <c r="K1154" s="37"/>
      <c r="L1154" s="33"/>
      <c r="M1154" s="188"/>
      <c r="N1154" s="189"/>
      <c r="O1154" s="85"/>
      <c r="P1154" s="32"/>
      <c r="Q1154" s="34"/>
      <c r="R1154" s="97"/>
    </row>
    <row r="1155" spans="1:18" x14ac:dyDescent="0.25">
      <c r="A1155" s="59"/>
      <c r="B1155" s="56" t="s">
        <v>18</v>
      </c>
      <c r="C1155" s="272" t="s">
        <v>661</v>
      </c>
      <c r="D1155" s="273"/>
      <c r="E1155" s="190" t="s">
        <v>662</v>
      </c>
      <c r="F1155" s="51"/>
      <c r="G1155" s="191"/>
      <c r="H1155" s="32">
        <v>5</v>
      </c>
      <c r="I1155" s="91"/>
      <c r="J1155" s="34"/>
      <c r="K1155" s="37"/>
      <c r="L1155" s="33"/>
      <c r="M1155" s="188"/>
      <c r="N1155" s="189"/>
      <c r="O1155" s="85"/>
      <c r="P1155" s="32"/>
      <c r="Q1155" s="34"/>
      <c r="R1155" s="97"/>
    </row>
    <row r="1156" spans="1:18" x14ac:dyDescent="0.25">
      <c r="A1156" s="59"/>
      <c r="B1156" s="56" t="s">
        <v>28</v>
      </c>
      <c r="C1156" s="272" t="s">
        <v>691</v>
      </c>
      <c r="D1156" s="273"/>
      <c r="E1156" s="190" t="s">
        <v>692</v>
      </c>
      <c r="F1156" s="51"/>
      <c r="G1156" s="191"/>
      <c r="H1156" s="32">
        <v>5</v>
      </c>
      <c r="I1156" s="91"/>
      <c r="J1156" s="34"/>
      <c r="K1156" s="37"/>
      <c r="L1156" s="33"/>
      <c r="M1156" s="188"/>
      <c r="N1156" s="189"/>
      <c r="O1156" s="85"/>
      <c r="P1156" s="32"/>
      <c r="Q1156" s="34"/>
      <c r="R1156" s="97"/>
    </row>
    <row r="1157" spans="1:18" x14ac:dyDescent="0.25">
      <c r="A1157" s="59"/>
      <c r="B1157" s="56" t="s">
        <v>28</v>
      </c>
      <c r="C1157" s="272" t="s">
        <v>663</v>
      </c>
      <c r="D1157" s="273"/>
      <c r="E1157" s="190" t="s">
        <v>664</v>
      </c>
      <c r="F1157" s="51"/>
      <c r="G1157" s="191"/>
      <c r="H1157" s="32">
        <v>5</v>
      </c>
      <c r="I1157" s="91"/>
      <c r="J1157" s="34"/>
      <c r="K1157" s="37"/>
      <c r="L1157" s="33"/>
      <c r="M1157" s="188"/>
      <c r="N1157" s="189"/>
      <c r="O1157" s="85"/>
      <c r="P1157" s="32"/>
      <c r="Q1157" s="34"/>
      <c r="R1157" s="97"/>
    </row>
    <row r="1158" spans="1:18" x14ac:dyDescent="0.25">
      <c r="A1158" s="59"/>
      <c r="B1158" s="56" t="s">
        <v>18</v>
      </c>
      <c r="C1158" s="272" t="s">
        <v>665</v>
      </c>
      <c r="D1158" s="273"/>
      <c r="E1158" s="190" t="s">
        <v>666</v>
      </c>
      <c r="F1158" s="51"/>
      <c r="G1158" s="191"/>
      <c r="H1158" s="32">
        <v>5</v>
      </c>
      <c r="I1158" s="91"/>
      <c r="J1158" s="34"/>
      <c r="K1158" s="37"/>
      <c r="L1158" s="33"/>
      <c r="M1158" s="188"/>
      <c r="N1158" s="189"/>
      <c r="O1158" s="85"/>
      <c r="P1158" s="32"/>
      <c r="Q1158" s="34"/>
      <c r="R1158" s="97"/>
    </row>
    <row r="1159" spans="1:18" x14ac:dyDescent="0.25">
      <c r="A1159" s="59"/>
      <c r="B1159" s="56" t="s">
        <v>28</v>
      </c>
      <c r="C1159" s="272" t="s">
        <v>669</v>
      </c>
      <c r="D1159" s="273"/>
      <c r="E1159" s="190" t="s">
        <v>670</v>
      </c>
      <c r="F1159" s="51"/>
      <c r="G1159" s="191"/>
      <c r="H1159" s="32">
        <v>5</v>
      </c>
      <c r="I1159" s="91"/>
      <c r="J1159" s="34"/>
      <c r="K1159" s="37"/>
      <c r="L1159" s="33"/>
      <c r="M1159" s="188"/>
      <c r="N1159" s="189"/>
      <c r="O1159" s="85"/>
      <c r="P1159" s="32"/>
      <c r="Q1159" s="34"/>
      <c r="R1159" s="97"/>
    </row>
    <row r="1160" spans="1:18" x14ac:dyDescent="0.25">
      <c r="A1160" s="59"/>
      <c r="B1160" s="56" t="s">
        <v>18</v>
      </c>
      <c r="C1160" s="272" t="s">
        <v>667</v>
      </c>
      <c r="D1160" s="273"/>
      <c r="E1160" s="190" t="s">
        <v>668</v>
      </c>
      <c r="F1160" s="51"/>
      <c r="G1160" s="191"/>
      <c r="H1160" s="32">
        <v>5</v>
      </c>
      <c r="I1160" s="91"/>
      <c r="J1160" s="34"/>
      <c r="K1160" s="37"/>
      <c r="L1160" s="33"/>
      <c r="M1160" s="188"/>
      <c r="N1160" s="189"/>
      <c r="O1160" s="85"/>
      <c r="P1160" s="32"/>
      <c r="Q1160" s="34"/>
      <c r="R1160" s="97"/>
    </row>
    <row r="1161" spans="1:18" x14ac:dyDescent="0.25">
      <c r="A1161" s="59"/>
      <c r="B1161" s="56" t="s">
        <v>18</v>
      </c>
      <c r="C1161" s="272" t="s">
        <v>671</v>
      </c>
      <c r="D1161" s="273"/>
      <c r="E1161" s="190" t="s">
        <v>672</v>
      </c>
      <c r="F1161" s="51"/>
      <c r="G1161" s="191"/>
      <c r="H1161" s="32">
        <v>5</v>
      </c>
      <c r="I1161" s="91"/>
      <c r="J1161" s="34"/>
      <c r="K1161" s="37"/>
      <c r="L1161" s="33"/>
      <c r="M1161" s="188"/>
      <c r="N1161" s="189"/>
      <c r="O1161" s="85"/>
      <c r="P1161" s="32"/>
      <c r="Q1161" s="34"/>
      <c r="R1161" s="97"/>
    </row>
    <row r="1162" spans="1:18" x14ac:dyDescent="0.25">
      <c r="A1162" s="59"/>
      <c r="B1162" s="56" t="s">
        <v>18</v>
      </c>
      <c r="C1162" s="272" t="s">
        <v>673</v>
      </c>
      <c r="D1162" s="273"/>
      <c r="E1162" s="190" t="s">
        <v>674</v>
      </c>
      <c r="F1162" s="51"/>
      <c r="G1162" s="191"/>
      <c r="H1162" s="32">
        <v>5</v>
      </c>
      <c r="I1162" s="91"/>
      <c r="J1162" s="34"/>
      <c r="K1162" s="37"/>
      <c r="L1162" s="33"/>
      <c r="M1162" s="188"/>
      <c r="N1162" s="189"/>
      <c r="O1162" s="85"/>
      <c r="P1162" s="32"/>
      <c r="Q1162" s="34"/>
      <c r="R1162" s="97"/>
    </row>
    <row r="1163" spans="1:18" x14ac:dyDescent="0.25">
      <c r="A1163" s="59"/>
      <c r="B1163" s="56" t="s">
        <v>28</v>
      </c>
      <c r="C1163" s="272" t="s">
        <v>841</v>
      </c>
      <c r="D1163" s="273"/>
      <c r="E1163" s="190" t="s">
        <v>842</v>
      </c>
      <c r="F1163" s="51"/>
      <c r="G1163" s="191"/>
      <c r="H1163" s="32">
        <v>5</v>
      </c>
      <c r="I1163" s="91"/>
      <c r="J1163" s="34"/>
      <c r="K1163" s="37"/>
      <c r="L1163" s="33"/>
      <c r="M1163" s="188"/>
      <c r="N1163" s="189"/>
      <c r="O1163" s="85"/>
      <c r="P1163" s="32"/>
      <c r="Q1163" s="34"/>
      <c r="R1163" s="97"/>
    </row>
    <row r="1164" spans="1:18" x14ac:dyDescent="0.25">
      <c r="A1164" s="59"/>
      <c r="B1164" s="56" t="s">
        <v>28</v>
      </c>
      <c r="C1164" s="272" t="s">
        <v>843</v>
      </c>
      <c r="D1164" s="273"/>
      <c r="E1164" s="190" t="s">
        <v>844</v>
      </c>
      <c r="F1164" s="51"/>
      <c r="G1164" s="191"/>
      <c r="H1164" s="32">
        <v>5</v>
      </c>
      <c r="I1164" s="91"/>
      <c r="J1164" s="34"/>
      <c r="K1164" s="37"/>
      <c r="L1164" s="33"/>
      <c r="M1164" s="188"/>
      <c r="N1164" s="189"/>
      <c r="O1164" s="85"/>
      <c r="P1164" s="32"/>
      <c r="Q1164" s="34"/>
      <c r="R1164" s="97"/>
    </row>
    <row r="1165" spans="1:18" x14ac:dyDescent="0.25">
      <c r="A1165" s="59"/>
      <c r="B1165" s="56" t="s">
        <v>18</v>
      </c>
      <c r="C1165" s="272" t="s">
        <v>845</v>
      </c>
      <c r="D1165" s="273"/>
      <c r="E1165" s="190" t="s">
        <v>846</v>
      </c>
      <c r="F1165" s="51"/>
      <c r="G1165" s="191"/>
      <c r="H1165" s="32">
        <v>5</v>
      </c>
      <c r="I1165" s="91"/>
      <c r="J1165" s="34"/>
      <c r="K1165" s="37"/>
      <c r="L1165" s="33"/>
      <c r="M1165" s="188"/>
      <c r="N1165" s="189"/>
      <c r="O1165" s="85"/>
      <c r="P1165" s="32"/>
      <c r="Q1165" s="34"/>
      <c r="R1165" s="97"/>
    </row>
    <row r="1166" spans="1:18" x14ac:dyDescent="0.25">
      <c r="A1166" s="59"/>
      <c r="B1166" s="56" t="s">
        <v>144</v>
      </c>
      <c r="C1166" s="272" t="s">
        <v>847</v>
      </c>
      <c r="D1166" s="273"/>
      <c r="E1166" s="190" t="s">
        <v>848</v>
      </c>
      <c r="F1166" s="51"/>
      <c r="G1166" s="191"/>
      <c r="H1166" s="32">
        <v>5</v>
      </c>
      <c r="I1166" s="91"/>
      <c r="J1166" s="34"/>
      <c r="K1166" s="37"/>
      <c r="L1166" s="33"/>
      <c r="M1166" s="188"/>
      <c r="N1166" s="189"/>
      <c r="O1166" s="85"/>
      <c r="P1166" s="32"/>
      <c r="Q1166" s="34"/>
      <c r="R1166" s="97"/>
    </row>
    <row r="1167" spans="1:18" x14ac:dyDescent="0.25">
      <c r="A1167" s="59"/>
      <c r="B1167" s="56" t="s">
        <v>18</v>
      </c>
      <c r="C1167" s="272" t="s">
        <v>849</v>
      </c>
      <c r="D1167" s="273"/>
      <c r="E1167" s="190" t="s">
        <v>850</v>
      </c>
      <c r="F1167" s="51"/>
      <c r="G1167" s="191"/>
      <c r="H1167" s="32">
        <v>5</v>
      </c>
      <c r="I1167" s="91"/>
      <c r="J1167" s="34"/>
      <c r="K1167" s="37"/>
      <c r="L1167" s="33"/>
      <c r="M1167" s="188"/>
      <c r="N1167" s="189"/>
      <c r="O1167" s="85"/>
      <c r="P1167" s="32"/>
      <c r="Q1167" s="34"/>
      <c r="R1167" s="97"/>
    </row>
    <row r="1168" spans="1:18" x14ac:dyDescent="0.25">
      <c r="A1168" s="59"/>
      <c r="B1168" s="56" t="s">
        <v>18</v>
      </c>
      <c r="C1168" s="272" t="s">
        <v>675</v>
      </c>
      <c r="D1168" s="273"/>
      <c r="E1168" s="190" t="s">
        <v>676</v>
      </c>
      <c r="F1168" s="51"/>
      <c r="G1168" s="191"/>
      <c r="H1168" s="32">
        <v>5</v>
      </c>
      <c r="I1168" s="91"/>
      <c r="J1168" s="34"/>
      <c r="K1168" s="37"/>
      <c r="L1168" s="33"/>
      <c r="M1168" s="188"/>
      <c r="N1168" s="189"/>
      <c r="O1168" s="85"/>
      <c r="P1168" s="32"/>
      <c r="Q1168" s="34"/>
      <c r="R1168" s="97"/>
    </row>
    <row r="1169" spans="1:18" x14ac:dyDescent="0.25">
      <c r="A1169" s="59"/>
      <c r="B1169" s="56" t="s">
        <v>28</v>
      </c>
      <c r="C1169" s="272" t="s">
        <v>851</v>
      </c>
      <c r="D1169" s="273"/>
      <c r="E1169" s="190" t="s">
        <v>852</v>
      </c>
      <c r="F1169" s="51"/>
      <c r="G1169" s="191"/>
      <c r="H1169" s="32">
        <v>5</v>
      </c>
      <c r="I1169" s="91"/>
      <c r="J1169" s="34"/>
      <c r="K1169" s="37"/>
      <c r="L1169" s="33"/>
      <c r="M1169" s="188"/>
      <c r="N1169" s="189"/>
      <c r="O1169" s="85"/>
      <c r="P1169" s="32"/>
      <c r="Q1169" s="34"/>
      <c r="R1169" s="97"/>
    </row>
    <row r="1170" spans="1:18" x14ac:dyDescent="0.25">
      <c r="A1170" s="59"/>
      <c r="B1170" s="56" t="s">
        <v>18</v>
      </c>
      <c r="C1170" s="272" t="s">
        <v>693</v>
      </c>
      <c r="D1170" s="273"/>
      <c r="E1170" s="190" t="s">
        <v>694</v>
      </c>
      <c r="F1170" s="51"/>
      <c r="G1170" s="191"/>
      <c r="H1170" s="32">
        <v>5</v>
      </c>
      <c r="I1170" s="91"/>
      <c r="J1170" s="34"/>
      <c r="K1170" s="37"/>
      <c r="L1170" s="33"/>
      <c r="M1170" s="188"/>
      <c r="N1170" s="189"/>
      <c r="O1170" s="85"/>
      <c r="P1170" s="32"/>
      <c r="Q1170" s="34"/>
      <c r="R1170" s="97"/>
    </row>
    <row r="1171" spans="1:18" x14ac:dyDescent="0.25">
      <c r="A1171" s="59"/>
      <c r="B1171" s="56" t="s">
        <v>18</v>
      </c>
      <c r="C1171" s="272" t="s">
        <v>853</v>
      </c>
      <c r="D1171" s="273"/>
      <c r="E1171" s="190" t="s">
        <v>854</v>
      </c>
      <c r="F1171" s="51"/>
      <c r="G1171" s="191"/>
      <c r="H1171" s="32">
        <v>5</v>
      </c>
      <c r="I1171" s="91"/>
      <c r="J1171" s="34"/>
      <c r="K1171" s="37"/>
      <c r="L1171" s="33"/>
      <c r="M1171" s="188"/>
      <c r="N1171" s="189"/>
      <c r="O1171" s="85"/>
      <c r="P1171" s="32"/>
      <c r="Q1171" s="34"/>
      <c r="R1171" s="97"/>
    </row>
    <row r="1172" spans="1:18" x14ac:dyDescent="0.25">
      <c r="A1172" s="59"/>
      <c r="B1172" s="56" t="s">
        <v>18</v>
      </c>
      <c r="C1172" s="272" t="s">
        <v>263</v>
      </c>
      <c r="D1172" s="273"/>
      <c r="E1172" s="190" t="s">
        <v>264</v>
      </c>
      <c r="F1172" s="51"/>
      <c r="G1172" s="191"/>
      <c r="H1172" s="32">
        <v>5</v>
      </c>
      <c r="I1172" s="91"/>
      <c r="J1172" s="34"/>
      <c r="K1172" s="37"/>
      <c r="L1172" s="33"/>
      <c r="M1172" s="188"/>
      <c r="N1172" s="189"/>
      <c r="O1172" s="85"/>
      <c r="P1172" s="32"/>
      <c r="Q1172" s="34"/>
      <c r="R1172" s="97"/>
    </row>
    <row r="1173" spans="1:18" x14ac:dyDescent="0.25">
      <c r="A1173" s="59"/>
      <c r="B1173" s="56" t="s">
        <v>18</v>
      </c>
      <c r="C1173" s="272" t="s">
        <v>677</v>
      </c>
      <c r="D1173" s="273"/>
      <c r="E1173" s="190" t="s">
        <v>678</v>
      </c>
      <c r="F1173" s="51"/>
      <c r="G1173" s="191"/>
      <c r="H1173" s="32">
        <v>5</v>
      </c>
      <c r="I1173" s="91"/>
      <c r="J1173" s="34"/>
      <c r="K1173" s="37"/>
      <c r="L1173" s="33"/>
      <c r="M1173" s="188"/>
      <c r="N1173" s="189"/>
      <c r="O1173" s="85"/>
      <c r="P1173" s="32"/>
      <c r="Q1173" s="34"/>
      <c r="R1173" s="97"/>
    </row>
    <row r="1174" spans="1:18" x14ac:dyDescent="0.25">
      <c r="A1174" s="59"/>
      <c r="B1174" s="56" t="s">
        <v>28</v>
      </c>
      <c r="C1174" s="272" t="s">
        <v>689</v>
      </c>
      <c r="D1174" s="273"/>
      <c r="E1174" s="190" t="s">
        <v>690</v>
      </c>
      <c r="F1174" s="51"/>
      <c r="G1174" s="191"/>
      <c r="H1174" s="32">
        <v>5</v>
      </c>
      <c r="I1174" s="91"/>
      <c r="J1174" s="34"/>
      <c r="K1174" s="37"/>
      <c r="L1174" s="33"/>
      <c r="M1174" s="188"/>
      <c r="N1174" s="189"/>
      <c r="O1174" s="85"/>
      <c r="P1174" s="32"/>
      <c r="Q1174" s="34"/>
      <c r="R1174" s="97"/>
    </row>
    <row r="1175" spans="1:18" x14ac:dyDescent="0.25">
      <c r="A1175" s="59"/>
      <c r="B1175" s="56" t="s">
        <v>18</v>
      </c>
      <c r="C1175" s="272" t="s">
        <v>855</v>
      </c>
      <c r="D1175" s="273"/>
      <c r="E1175" s="190" t="s">
        <v>856</v>
      </c>
      <c r="F1175" s="51"/>
      <c r="G1175" s="191"/>
      <c r="H1175" s="32">
        <v>5</v>
      </c>
      <c r="I1175" s="91"/>
      <c r="J1175" s="34"/>
      <c r="K1175" s="37"/>
      <c r="L1175" s="33"/>
      <c r="M1175" s="188"/>
      <c r="N1175" s="189"/>
      <c r="O1175" s="85"/>
      <c r="P1175" s="32"/>
      <c r="Q1175" s="34"/>
      <c r="R1175" s="97"/>
    </row>
    <row r="1176" spans="1:18" x14ac:dyDescent="0.25">
      <c r="A1176" s="59"/>
      <c r="B1176" s="56" t="s">
        <v>18</v>
      </c>
      <c r="C1176" s="272" t="s">
        <v>857</v>
      </c>
      <c r="D1176" s="273"/>
      <c r="E1176" s="190" t="s">
        <v>858</v>
      </c>
      <c r="F1176" s="51"/>
      <c r="G1176" s="191"/>
      <c r="H1176" s="32">
        <v>5</v>
      </c>
      <c r="I1176" s="91"/>
      <c r="J1176" s="34"/>
      <c r="K1176" s="37"/>
      <c r="L1176" s="33"/>
      <c r="M1176" s="188"/>
      <c r="N1176" s="189"/>
      <c r="O1176" s="85"/>
      <c r="P1176" s="32"/>
      <c r="Q1176" s="34"/>
      <c r="R1176" s="97"/>
    </row>
    <row r="1177" spans="1:18" x14ac:dyDescent="0.25">
      <c r="A1177" s="59"/>
      <c r="B1177" s="56" t="s">
        <v>18</v>
      </c>
      <c r="C1177" s="272" t="s">
        <v>609</v>
      </c>
      <c r="D1177" s="273"/>
      <c r="E1177" s="190" t="s">
        <v>610</v>
      </c>
      <c r="F1177" s="51"/>
      <c r="G1177" s="191"/>
      <c r="H1177" s="32">
        <v>5</v>
      </c>
      <c r="I1177" s="91"/>
      <c r="J1177" s="34"/>
      <c r="K1177" s="37"/>
      <c r="L1177" s="33"/>
      <c r="M1177" s="188"/>
      <c r="N1177" s="189"/>
      <c r="O1177" s="85"/>
      <c r="P1177" s="32"/>
      <c r="Q1177" s="34"/>
      <c r="R1177" s="97"/>
    </row>
    <row r="1178" spans="1:18" x14ac:dyDescent="0.25">
      <c r="A1178" s="59"/>
      <c r="B1178" s="56" t="s">
        <v>18</v>
      </c>
      <c r="C1178" s="272" t="s">
        <v>859</v>
      </c>
      <c r="D1178" s="273"/>
      <c r="E1178" s="190" t="s">
        <v>860</v>
      </c>
      <c r="F1178" s="51"/>
      <c r="G1178" s="191"/>
      <c r="H1178" s="32">
        <v>5</v>
      </c>
      <c r="I1178" s="91"/>
      <c r="J1178" s="34"/>
      <c r="K1178" s="37"/>
      <c r="L1178" s="33"/>
      <c r="M1178" s="188"/>
      <c r="N1178" s="189"/>
      <c r="O1178" s="85"/>
      <c r="P1178" s="32"/>
      <c r="Q1178" s="34"/>
      <c r="R1178" s="97"/>
    </row>
    <row r="1179" spans="1:18" x14ac:dyDescent="0.25">
      <c r="A1179" s="59"/>
      <c r="B1179" s="56" t="s">
        <v>28</v>
      </c>
      <c r="C1179" s="272" t="s">
        <v>861</v>
      </c>
      <c r="D1179" s="273"/>
      <c r="E1179" s="190" t="s">
        <v>862</v>
      </c>
      <c r="F1179" s="51"/>
      <c r="G1179" s="191"/>
      <c r="H1179" s="32">
        <v>5</v>
      </c>
      <c r="I1179" s="91"/>
      <c r="J1179" s="34"/>
      <c r="K1179" s="37"/>
      <c r="L1179" s="33"/>
      <c r="M1179" s="188"/>
      <c r="N1179" s="189"/>
      <c r="O1179" s="85"/>
      <c r="P1179" s="32"/>
      <c r="Q1179" s="34"/>
      <c r="R1179" s="97"/>
    </row>
    <row r="1180" spans="1:18" x14ac:dyDescent="0.25">
      <c r="A1180" s="59"/>
      <c r="B1180" s="56" t="s">
        <v>18</v>
      </c>
      <c r="C1180" s="272" t="s">
        <v>863</v>
      </c>
      <c r="D1180" s="273"/>
      <c r="E1180" s="190" t="s">
        <v>864</v>
      </c>
      <c r="F1180" s="51"/>
      <c r="G1180" s="191"/>
      <c r="H1180" s="32">
        <v>5</v>
      </c>
      <c r="I1180" s="91"/>
      <c r="J1180" s="34"/>
      <c r="K1180" s="37"/>
      <c r="L1180" s="33"/>
      <c r="M1180" s="188"/>
      <c r="N1180" s="189"/>
      <c r="O1180" s="85"/>
      <c r="P1180" s="32"/>
      <c r="Q1180" s="34"/>
      <c r="R1180" s="97"/>
    </row>
    <row r="1181" spans="1:18" x14ac:dyDescent="0.25">
      <c r="A1181" s="59"/>
      <c r="B1181" s="56" t="s">
        <v>18</v>
      </c>
      <c r="C1181" s="272" t="s">
        <v>865</v>
      </c>
      <c r="D1181" s="273"/>
      <c r="E1181" s="190" t="s">
        <v>866</v>
      </c>
      <c r="F1181" s="51"/>
      <c r="G1181" s="191"/>
      <c r="H1181" s="32">
        <v>5</v>
      </c>
      <c r="I1181" s="91"/>
      <c r="J1181" s="34"/>
      <c r="K1181" s="37"/>
      <c r="L1181" s="33"/>
      <c r="M1181" s="188"/>
      <c r="N1181" s="189"/>
      <c r="O1181" s="85"/>
      <c r="P1181" s="32"/>
      <c r="Q1181" s="34"/>
      <c r="R1181" s="97"/>
    </row>
    <row r="1182" spans="1:18" x14ac:dyDescent="0.25">
      <c r="A1182" s="59"/>
      <c r="B1182" s="56" t="s">
        <v>18</v>
      </c>
      <c r="C1182" s="272" t="s">
        <v>867</v>
      </c>
      <c r="D1182" s="273"/>
      <c r="E1182" s="190" t="s">
        <v>868</v>
      </c>
      <c r="F1182" s="51"/>
      <c r="G1182" s="191"/>
      <c r="H1182" s="32">
        <v>5</v>
      </c>
      <c r="I1182" s="91"/>
      <c r="J1182" s="34"/>
      <c r="K1182" s="37"/>
      <c r="L1182" s="33"/>
      <c r="M1182" s="188"/>
      <c r="N1182" s="189"/>
      <c r="O1182" s="85"/>
      <c r="P1182" s="32"/>
      <c r="Q1182" s="34"/>
      <c r="R1182" s="97"/>
    </row>
    <row r="1183" spans="1:18" x14ac:dyDescent="0.25">
      <c r="A1183" s="59"/>
      <c r="B1183" s="56" t="s">
        <v>28</v>
      </c>
      <c r="C1183" s="272" t="s">
        <v>679</v>
      </c>
      <c r="D1183" s="273"/>
      <c r="E1183" s="190" t="s">
        <v>680</v>
      </c>
      <c r="F1183" s="51"/>
      <c r="G1183" s="191"/>
      <c r="H1183" s="32">
        <v>5</v>
      </c>
      <c r="I1183" s="91"/>
      <c r="J1183" s="34"/>
      <c r="K1183" s="37"/>
      <c r="L1183" s="33"/>
      <c r="M1183" s="188"/>
      <c r="N1183" s="189"/>
      <c r="O1183" s="85"/>
      <c r="P1183" s="32"/>
      <c r="Q1183" s="34"/>
      <c r="R1183" s="97"/>
    </row>
    <row r="1184" spans="1:18" x14ac:dyDescent="0.25">
      <c r="A1184" s="59"/>
      <c r="B1184" s="56" t="s">
        <v>28</v>
      </c>
      <c r="C1184" s="272" t="s">
        <v>681</v>
      </c>
      <c r="D1184" s="273"/>
      <c r="E1184" s="190" t="s">
        <v>682</v>
      </c>
      <c r="F1184" s="51"/>
      <c r="G1184" s="191"/>
      <c r="H1184" s="32">
        <v>5</v>
      </c>
      <c r="I1184" s="91"/>
      <c r="J1184" s="34"/>
      <c r="K1184" s="37"/>
      <c r="L1184" s="33"/>
      <c r="M1184" s="188"/>
      <c r="N1184" s="189"/>
      <c r="O1184" s="85"/>
      <c r="P1184" s="32"/>
      <c r="Q1184" s="34"/>
      <c r="R1184" s="97"/>
    </row>
    <row r="1185" spans="1:18" x14ac:dyDescent="0.25">
      <c r="A1185" s="59"/>
      <c r="B1185" s="56" t="s">
        <v>28</v>
      </c>
      <c r="C1185" s="272" t="s">
        <v>645</v>
      </c>
      <c r="D1185" s="273"/>
      <c r="E1185" s="190" t="s">
        <v>646</v>
      </c>
      <c r="F1185" s="51"/>
      <c r="G1185" s="191"/>
      <c r="H1185" s="32">
        <v>5</v>
      </c>
      <c r="I1185" s="91"/>
      <c r="J1185" s="34"/>
      <c r="K1185" s="37"/>
      <c r="L1185" s="33"/>
      <c r="M1185" s="188"/>
      <c r="N1185" s="189"/>
      <c r="O1185" s="85"/>
      <c r="P1185" s="32"/>
      <c r="Q1185" s="34"/>
      <c r="R1185" s="97"/>
    </row>
    <row r="1186" spans="1:18" x14ac:dyDescent="0.25">
      <c r="A1186" s="59"/>
      <c r="B1186" s="56" t="s">
        <v>18</v>
      </c>
      <c r="C1186" s="272" t="s">
        <v>695</v>
      </c>
      <c r="D1186" s="273"/>
      <c r="E1186" s="190" t="s">
        <v>696</v>
      </c>
      <c r="F1186" s="51"/>
      <c r="G1186" s="191"/>
      <c r="H1186" s="32">
        <v>5</v>
      </c>
      <c r="I1186" s="91"/>
      <c r="J1186" s="34"/>
      <c r="K1186" s="37"/>
      <c r="L1186" s="33"/>
      <c r="M1186" s="188"/>
      <c r="N1186" s="189"/>
      <c r="O1186" s="85"/>
      <c r="P1186" s="32"/>
      <c r="Q1186" s="34"/>
      <c r="R1186" s="97"/>
    </row>
    <row r="1187" spans="1:18" x14ac:dyDescent="0.25">
      <c r="A1187" s="59"/>
      <c r="B1187" s="56" t="s">
        <v>28</v>
      </c>
      <c r="C1187" s="272" t="s">
        <v>869</v>
      </c>
      <c r="D1187" s="273"/>
      <c r="E1187" s="190" t="s">
        <v>870</v>
      </c>
      <c r="F1187" s="51"/>
      <c r="G1187" s="191"/>
      <c r="H1187" s="32">
        <v>5</v>
      </c>
      <c r="I1187" s="91"/>
      <c r="J1187" s="34"/>
      <c r="K1187" s="37"/>
      <c r="L1187" s="33"/>
      <c r="M1187" s="188"/>
      <c r="N1187" s="189"/>
      <c r="O1187" s="85"/>
      <c r="P1187" s="32"/>
      <c r="Q1187" s="34"/>
      <c r="R1187" s="97"/>
    </row>
    <row r="1188" spans="1:18" x14ac:dyDescent="0.25">
      <c r="A1188" s="59"/>
      <c r="B1188" s="56" t="s">
        <v>18</v>
      </c>
      <c r="C1188" s="272" t="s">
        <v>715</v>
      </c>
      <c r="D1188" s="273"/>
      <c r="E1188" s="190" t="s">
        <v>716</v>
      </c>
      <c r="F1188" s="51"/>
      <c r="G1188" s="191"/>
      <c r="H1188" s="32">
        <v>5</v>
      </c>
      <c r="I1188" s="91"/>
      <c r="J1188" s="34"/>
      <c r="K1188" s="37"/>
      <c r="L1188" s="33"/>
      <c r="M1188" s="188"/>
      <c r="N1188" s="189"/>
      <c r="O1188" s="85"/>
      <c r="P1188" s="32"/>
      <c r="Q1188" s="34"/>
      <c r="R1188" s="97"/>
    </row>
    <row r="1189" spans="1:18" x14ac:dyDescent="0.25">
      <c r="A1189" s="59"/>
      <c r="B1189" s="56" t="s">
        <v>18</v>
      </c>
      <c r="C1189" s="272" t="s">
        <v>649</v>
      </c>
      <c r="D1189" s="273"/>
      <c r="E1189" s="190" t="s">
        <v>650</v>
      </c>
      <c r="F1189" s="51"/>
      <c r="G1189" s="191"/>
      <c r="H1189" s="32">
        <v>5</v>
      </c>
      <c r="I1189" s="91"/>
      <c r="J1189" s="34"/>
      <c r="K1189" s="37"/>
      <c r="L1189" s="33"/>
      <c r="M1189" s="188"/>
      <c r="N1189" s="189"/>
      <c r="O1189" s="85"/>
      <c r="P1189" s="32"/>
      <c r="Q1189" s="34"/>
      <c r="R1189" s="97"/>
    </row>
    <row r="1190" spans="1:18" x14ac:dyDescent="0.25">
      <c r="A1190" s="59"/>
      <c r="B1190" s="56" t="s">
        <v>28</v>
      </c>
      <c r="C1190" s="272" t="s">
        <v>717</v>
      </c>
      <c r="D1190" s="273"/>
      <c r="E1190" s="190" t="s">
        <v>718</v>
      </c>
      <c r="F1190" s="51"/>
      <c r="G1190" s="191"/>
      <c r="H1190" s="32">
        <v>5</v>
      </c>
      <c r="I1190" s="91"/>
      <c r="J1190" s="34"/>
      <c r="K1190" s="37"/>
      <c r="L1190" s="33"/>
      <c r="M1190" s="188"/>
      <c r="N1190" s="189"/>
      <c r="O1190" s="85"/>
      <c r="P1190" s="32"/>
      <c r="Q1190" s="34"/>
      <c r="R1190" s="97"/>
    </row>
    <row r="1191" spans="1:18" x14ac:dyDescent="0.25">
      <c r="A1191" s="59"/>
      <c r="B1191" s="56" t="s">
        <v>18</v>
      </c>
      <c r="C1191" s="272" t="s">
        <v>719</v>
      </c>
      <c r="D1191" s="273"/>
      <c r="E1191" s="190" t="s">
        <v>720</v>
      </c>
      <c r="F1191" s="51"/>
      <c r="G1191" s="191"/>
      <c r="H1191" s="32">
        <v>5</v>
      </c>
      <c r="I1191" s="91"/>
      <c r="J1191" s="34"/>
      <c r="K1191" s="37"/>
      <c r="L1191" s="33"/>
      <c r="M1191" s="188"/>
      <c r="N1191" s="189"/>
      <c r="O1191" s="85"/>
      <c r="P1191" s="32"/>
      <c r="Q1191" s="34"/>
      <c r="R1191" s="97"/>
    </row>
    <row r="1192" spans="1:18" x14ac:dyDescent="0.25">
      <c r="A1192" s="59"/>
      <c r="B1192" s="56" t="s">
        <v>18</v>
      </c>
      <c r="C1192" s="272" t="s">
        <v>871</v>
      </c>
      <c r="D1192" s="273"/>
      <c r="E1192" s="190" t="s">
        <v>872</v>
      </c>
      <c r="F1192" s="51"/>
      <c r="G1192" s="191"/>
      <c r="H1192" s="32">
        <v>5</v>
      </c>
      <c r="I1192" s="91"/>
      <c r="J1192" s="34"/>
      <c r="K1192" s="37"/>
      <c r="L1192" s="33"/>
      <c r="M1192" s="188"/>
      <c r="N1192" s="189"/>
      <c r="O1192" s="85"/>
      <c r="P1192" s="32"/>
      <c r="Q1192" s="34"/>
      <c r="R1192" s="97"/>
    </row>
    <row r="1193" spans="1:18" x14ac:dyDescent="0.25">
      <c r="A1193" s="59"/>
      <c r="B1193" s="56" t="s">
        <v>28</v>
      </c>
      <c r="C1193" s="272" t="s">
        <v>687</v>
      </c>
      <c r="D1193" s="273"/>
      <c r="E1193" s="190" t="s">
        <v>688</v>
      </c>
      <c r="F1193" s="51"/>
      <c r="G1193" s="191"/>
      <c r="H1193" s="32">
        <v>5</v>
      </c>
      <c r="I1193" s="91"/>
      <c r="J1193" s="34"/>
      <c r="K1193" s="37"/>
      <c r="L1193" s="33"/>
      <c r="M1193" s="188"/>
      <c r="N1193" s="189"/>
      <c r="O1193" s="85"/>
      <c r="P1193" s="32"/>
      <c r="Q1193" s="34"/>
      <c r="R1193" s="97"/>
    </row>
    <row r="1194" spans="1:18" x14ac:dyDescent="0.25">
      <c r="A1194" s="59"/>
      <c r="B1194" s="56" t="s">
        <v>18</v>
      </c>
      <c r="C1194" s="272" t="s">
        <v>607</v>
      </c>
      <c r="D1194" s="273"/>
      <c r="E1194" s="190" t="s">
        <v>608</v>
      </c>
      <c r="F1194" s="51"/>
      <c r="G1194" s="191"/>
      <c r="H1194" s="32">
        <v>5</v>
      </c>
      <c r="I1194" s="91"/>
      <c r="J1194" s="34"/>
      <c r="K1194" s="37"/>
      <c r="L1194" s="33"/>
      <c r="M1194" s="188"/>
      <c r="N1194" s="189"/>
      <c r="O1194" s="85"/>
      <c r="P1194" s="32"/>
      <c r="Q1194" s="34"/>
      <c r="R1194" s="97"/>
    </row>
    <row r="1195" spans="1:18" x14ac:dyDescent="0.25">
      <c r="A1195" s="59"/>
      <c r="B1195" s="56" t="s">
        <v>28</v>
      </c>
      <c r="C1195" s="272" t="s">
        <v>701</v>
      </c>
      <c r="D1195" s="273"/>
      <c r="E1195" s="190" t="s">
        <v>702</v>
      </c>
      <c r="F1195" s="51"/>
      <c r="G1195" s="191"/>
      <c r="H1195" s="32">
        <v>5</v>
      </c>
      <c r="I1195" s="91"/>
      <c r="J1195" s="34"/>
      <c r="K1195" s="37"/>
      <c r="L1195" s="33"/>
      <c r="M1195" s="188"/>
      <c r="N1195" s="189"/>
      <c r="O1195" s="85"/>
      <c r="P1195" s="32"/>
      <c r="Q1195" s="34"/>
      <c r="R1195" s="97"/>
    </row>
    <row r="1196" spans="1:18" x14ac:dyDescent="0.25">
      <c r="A1196" s="59"/>
      <c r="B1196" s="56" t="s">
        <v>18</v>
      </c>
      <c r="C1196" s="272" t="s">
        <v>637</v>
      </c>
      <c r="D1196" s="273"/>
      <c r="E1196" s="190" t="s">
        <v>638</v>
      </c>
      <c r="F1196" s="51"/>
      <c r="G1196" s="191"/>
      <c r="H1196" s="32">
        <v>5</v>
      </c>
      <c r="I1196" s="91"/>
      <c r="J1196" s="34"/>
      <c r="K1196" s="37"/>
      <c r="L1196" s="33"/>
      <c r="M1196" s="188"/>
      <c r="N1196" s="189"/>
      <c r="O1196" s="85"/>
      <c r="P1196" s="32"/>
      <c r="Q1196" s="34"/>
      <c r="R1196" s="97"/>
    </row>
    <row r="1197" spans="1:18" x14ac:dyDescent="0.25">
      <c r="A1197" s="59"/>
      <c r="B1197" s="56" t="s">
        <v>28</v>
      </c>
      <c r="C1197" s="272" t="s">
        <v>723</v>
      </c>
      <c r="D1197" s="273"/>
      <c r="E1197" s="190" t="s">
        <v>724</v>
      </c>
      <c r="F1197" s="51"/>
      <c r="G1197" s="191"/>
      <c r="H1197" s="32">
        <v>5</v>
      </c>
      <c r="I1197" s="91"/>
      <c r="J1197" s="34"/>
      <c r="K1197" s="37"/>
      <c r="L1197" s="33"/>
      <c r="M1197" s="188"/>
      <c r="N1197" s="189"/>
      <c r="O1197" s="85"/>
      <c r="P1197" s="32"/>
      <c r="Q1197" s="34"/>
      <c r="R1197" s="97"/>
    </row>
    <row r="1198" spans="1:18" x14ac:dyDescent="0.25">
      <c r="A1198" s="59"/>
      <c r="B1198" s="56" t="s">
        <v>28</v>
      </c>
      <c r="C1198" s="272" t="s">
        <v>639</v>
      </c>
      <c r="D1198" s="273"/>
      <c r="E1198" s="190" t="s">
        <v>640</v>
      </c>
      <c r="F1198" s="51"/>
      <c r="G1198" s="191"/>
      <c r="H1198" s="32">
        <v>5</v>
      </c>
      <c r="I1198" s="91"/>
      <c r="J1198" s="34"/>
      <c r="K1198" s="37"/>
      <c r="L1198" s="33"/>
      <c r="M1198" s="188"/>
      <c r="N1198" s="189"/>
      <c r="O1198" s="85"/>
      <c r="P1198" s="32"/>
      <c r="Q1198" s="34"/>
      <c r="R1198" s="97"/>
    </row>
    <row r="1199" spans="1:18" x14ac:dyDescent="0.25">
      <c r="A1199" s="59"/>
      <c r="B1199" s="56" t="s">
        <v>18</v>
      </c>
      <c r="C1199" s="272" t="s">
        <v>873</v>
      </c>
      <c r="D1199" s="273"/>
      <c r="E1199" s="190" t="s">
        <v>874</v>
      </c>
      <c r="F1199" s="51"/>
      <c r="G1199" s="191"/>
      <c r="H1199" s="32">
        <v>5</v>
      </c>
      <c r="I1199" s="91"/>
      <c r="J1199" s="34"/>
      <c r="K1199" s="37"/>
      <c r="L1199" s="33"/>
      <c r="M1199" s="188"/>
      <c r="N1199" s="189"/>
      <c r="O1199" s="85"/>
      <c r="P1199" s="32"/>
      <c r="Q1199" s="34"/>
      <c r="R1199" s="97"/>
    </row>
    <row r="1200" spans="1:18" x14ac:dyDescent="0.25">
      <c r="A1200" s="59"/>
      <c r="B1200" s="56" t="s">
        <v>28</v>
      </c>
      <c r="C1200" s="272" t="s">
        <v>705</v>
      </c>
      <c r="D1200" s="273"/>
      <c r="E1200" s="190" t="s">
        <v>706</v>
      </c>
      <c r="F1200" s="51"/>
      <c r="G1200" s="191"/>
      <c r="H1200" s="32">
        <v>5</v>
      </c>
      <c r="I1200" s="91"/>
      <c r="J1200" s="34"/>
      <c r="K1200" s="37"/>
      <c r="L1200" s="33"/>
      <c r="M1200" s="188"/>
      <c r="N1200" s="189"/>
      <c r="O1200" s="85"/>
      <c r="P1200" s="32"/>
      <c r="Q1200" s="34"/>
      <c r="R1200" s="97"/>
    </row>
    <row r="1201" spans="1:18" x14ac:dyDescent="0.25">
      <c r="A1201" s="59"/>
      <c r="B1201" s="56" t="s">
        <v>18</v>
      </c>
      <c r="C1201" s="272" t="s">
        <v>725</v>
      </c>
      <c r="D1201" s="273"/>
      <c r="E1201" s="190" t="s">
        <v>726</v>
      </c>
      <c r="F1201" s="51"/>
      <c r="G1201" s="191"/>
      <c r="H1201" s="32">
        <v>5</v>
      </c>
      <c r="I1201" s="91"/>
      <c r="J1201" s="34"/>
      <c r="K1201" s="37"/>
      <c r="L1201" s="33"/>
      <c r="M1201" s="188"/>
      <c r="N1201" s="189"/>
      <c r="O1201" s="85"/>
      <c r="P1201" s="32"/>
      <c r="Q1201" s="34"/>
      <c r="R1201" s="97"/>
    </row>
    <row r="1202" spans="1:18" x14ac:dyDescent="0.25">
      <c r="A1202" s="59"/>
      <c r="B1202" s="56" t="s">
        <v>18</v>
      </c>
      <c r="C1202" s="272" t="s">
        <v>729</v>
      </c>
      <c r="D1202" s="273"/>
      <c r="E1202" s="190" t="s">
        <v>730</v>
      </c>
      <c r="F1202" s="51"/>
      <c r="G1202" s="191"/>
      <c r="H1202" s="32">
        <v>5</v>
      </c>
      <c r="I1202" s="91"/>
      <c r="J1202" s="34"/>
      <c r="K1202" s="37"/>
      <c r="L1202" s="33"/>
      <c r="M1202" s="188"/>
      <c r="N1202" s="189"/>
      <c r="O1202" s="85"/>
      <c r="P1202" s="32"/>
      <c r="Q1202" s="34"/>
      <c r="R1202" s="97"/>
    </row>
    <row r="1203" spans="1:18" x14ac:dyDescent="0.25">
      <c r="A1203" s="59"/>
      <c r="B1203" s="56" t="s">
        <v>28</v>
      </c>
      <c r="C1203" s="272" t="s">
        <v>727</v>
      </c>
      <c r="D1203" s="273"/>
      <c r="E1203" s="190" t="s">
        <v>728</v>
      </c>
      <c r="F1203" s="51"/>
      <c r="G1203" s="191"/>
      <c r="H1203" s="32">
        <v>5</v>
      </c>
      <c r="I1203" s="91"/>
      <c r="J1203" s="34"/>
      <c r="K1203" s="37"/>
      <c r="L1203" s="33"/>
      <c r="M1203" s="188"/>
      <c r="N1203" s="189"/>
      <c r="O1203" s="85"/>
      <c r="P1203" s="32"/>
      <c r="Q1203" s="34"/>
      <c r="R1203" s="97"/>
    </row>
    <row r="1204" spans="1:18" x14ac:dyDescent="0.25">
      <c r="A1204" s="59"/>
      <c r="B1204" s="56" t="s">
        <v>18</v>
      </c>
      <c r="C1204" s="272" t="s">
        <v>641</v>
      </c>
      <c r="D1204" s="273"/>
      <c r="E1204" s="190" t="s">
        <v>642</v>
      </c>
      <c r="F1204" s="51"/>
      <c r="G1204" s="191"/>
      <c r="H1204" s="32">
        <v>5</v>
      </c>
      <c r="I1204" s="91"/>
      <c r="J1204" s="34"/>
      <c r="K1204" s="37"/>
      <c r="L1204" s="33"/>
      <c r="M1204" s="188"/>
      <c r="N1204" s="189"/>
      <c r="O1204" s="85"/>
      <c r="P1204" s="32"/>
      <c r="Q1204" s="34"/>
      <c r="R1204" s="97"/>
    </row>
    <row r="1205" spans="1:18" x14ac:dyDescent="0.25">
      <c r="A1205" s="59"/>
      <c r="B1205" s="56" t="s">
        <v>18</v>
      </c>
      <c r="C1205" s="272" t="s">
        <v>875</v>
      </c>
      <c r="D1205" s="273"/>
      <c r="E1205" s="190" t="s">
        <v>876</v>
      </c>
      <c r="F1205" s="51"/>
      <c r="G1205" s="191"/>
      <c r="H1205" s="32">
        <v>5</v>
      </c>
      <c r="I1205" s="91"/>
      <c r="J1205" s="34"/>
      <c r="K1205" s="37"/>
      <c r="L1205" s="33"/>
      <c r="M1205" s="188"/>
      <c r="N1205" s="189"/>
      <c r="O1205" s="85"/>
      <c r="P1205" s="32"/>
      <c r="Q1205" s="34"/>
      <c r="R1205" s="97"/>
    </row>
    <row r="1206" spans="1:18" x14ac:dyDescent="0.25">
      <c r="A1206" s="59"/>
      <c r="B1206" s="56" t="s">
        <v>28</v>
      </c>
      <c r="C1206" s="272" t="s">
        <v>743</v>
      </c>
      <c r="D1206" s="273"/>
      <c r="E1206" s="190" t="s">
        <v>744</v>
      </c>
      <c r="F1206" s="51"/>
      <c r="G1206" s="191"/>
      <c r="H1206" s="32">
        <v>5</v>
      </c>
      <c r="I1206" s="91"/>
      <c r="J1206" s="34"/>
      <c r="K1206" s="37"/>
      <c r="L1206" s="33"/>
      <c r="M1206" s="188"/>
      <c r="N1206" s="189"/>
      <c r="O1206" s="85"/>
      <c r="P1206" s="32"/>
      <c r="Q1206" s="34"/>
      <c r="R1206" s="97"/>
    </row>
    <row r="1207" spans="1:18" x14ac:dyDescent="0.25">
      <c r="A1207" s="59"/>
      <c r="B1207" s="56" t="s">
        <v>18</v>
      </c>
      <c r="C1207" s="272" t="s">
        <v>631</v>
      </c>
      <c r="D1207" s="273"/>
      <c r="E1207" s="190" t="s">
        <v>632</v>
      </c>
      <c r="F1207" s="51"/>
      <c r="G1207" s="191"/>
      <c r="H1207" s="32">
        <v>5</v>
      </c>
      <c r="I1207" s="91"/>
      <c r="J1207" s="34"/>
      <c r="K1207" s="37"/>
      <c r="L1207" s="33"/>
      <c r="M1207" s="188"/>
      <c r="N1207" s="189"/>
      <c r="O1207" s="85"/>
      <c r="P1207" s="32"/>
      <c r="Q1207" s="34"/>
      <c r="R1207" s="97"/>
    </row>
    <row r="1208" spans="1:18" x14ac:dyDescent="0.25">
      <c r="A1208" s="59"/>
      <c r="B1208" s="56" t="s">
        <v>18</v>
      </c>
      <c r="C1208" s="272" t="s">
        <v>707</v>
      </c>
      <c r="D1208" s="273"/>
      <c r="E1208" s="190" t="s">
        <v>708</v>
      </c>
      <c r="F1208" s="51"/>
      <c r="G1208" s="191"/>
      <c r="H1208" s="32">
        <v>5</v>
      </c>
      <c r="I1208" s="91"/>
      <c r="J1208" s="34"/>
      <c r="K1208" s="37"/>
      <c r="L1208" s="33"/>
      <c r="M1208" s="188"/>
      <c r="N1208" s="189"/>
      <c r="O1208" s="85"/>
      <c r="P1208" s="32"/>
      <c r="Q1208" s="34"/>
      <c r="R1208" s="97"/>
    </row>
    <row r="1209" spans="1:18" x14ac:dyDescent="0.25">
      <c r="A1209" s="59"/>
      <c r="B1209" s="56" t="s">
        <v>18</v>
      </c>
      <c r="C1209" s="272" t="s">
        <v>643</v>
      </c>
      <c r="D1209" s="273"/>
      <c r="E1209" s="190" t="s">
        <v>644</v>
      </c>
      <c r="F1209" s="51"/>
      <c r="G1209" s="191"/>
      <c r="H1209" s="32">
        <v>5</v>
      </c>
      <c r="I1209" s="91"/>
      <c r="J1209" s="34"/>
      <c r="K1209" s="37"/>
      <c r="L1209" s="33"/>
      <c r="M1209" s="188"/>
      <c r="N1209" s="189"/>
      <c r="O1209" s="85"/>
      <c r="P1209" s="32"/>
      <c r="Q1209" s="34"/>
      <c r="R1209" s="97"/>
    </row>
    <row r="1210" spans="1:18" x14ac:dyDescent="0.25">
      <c r="A1210" s="59"/>
      <c r="B1210" s="56" t="s">
        <v>28</v>
      </c>
      <c r="C1210" s="272" t="s">
        <v>615</v>
      </c>
      <c r="D1210" s="273"/>
      <c r="E1210" s="190" t="s">
        <v>616</v>
      </c>
      <c r="F1210" s="51"/>
      <c r="G1210" s="191"/>
      <c r="H1210" s="32">
        <v>5</v>
      </c>
      <c r="I1210" s="91"/>
      <c r="J1210" s="34"/>
      <c r="K1210" s="37"/>
      <c r="L1210" s="33"/>
      <c r="M1210" s="188"/>
      <c r="N1210" s="189"/>
      <c r="O1210" s="85"/>
      <c r="P1210" s="32"/>
      <c r="Q1210" s="34"/>
      <c r="R1210" s="97"/>
    </row>
    <row r="1211" spans="1:18" x14ac:dyDescent="0.25">
      <c r="A1211" s="59"/>
      <c r="B1211" s="56" t="s">
        <v>28</v>
      </c>
      <c r="C1211" s="272" t="s">
        <v>877</v>
      </c>
      <c r="D1211" s="273"/>
      <c r="E1211" s="190" t="s">
        <v>878</v>
      </c>
      <c r="F1211" s="51"/>
      <c r="G1211" s="191"/>
      <c r="H1211" s="32">
        <v>5</v>
      </c>
      <c r="I1211" s="91"/>
      <c r="J1211" s="34"/>
      <c r="K1211" s="37"/>
      <c r="L1211" s="33"/>
      <c r="M1211" s="188"/>
      <c r="N1211" s="189"/>
      <c r="O1211" s="85"/>
      <c r="P1211" s="32"/>
      <c r="Q1211" s="34"/>
      <c r="R1211" s="97"/>
    </row>
    <row r="1212" spans="1:18" x14ac:dyDescent="0.25">
      <c r="A1212" s="59"/>
      <c r="B1212" s="56" t="s">
        <v>18</v>
      </c>
      <c r="C1212" s="272" t="s">
        <v>879</v>
      </c>
      <c r="D1212" s="273"/>
      <c r="E1212" s="190" t="s">
        <v>880</v>
      </c>
      <c r="F1212" s="51"/>
      <c r="G1212" s="191"/>
      <c r="H1212" s="32">
        <v>5</v>
      </c>
      <c r="I1212" s="91"/>
      <c r="J1212" s="34"/>
      <c r="K1212" s="37"/>
      <c r="L1212" s="33"/>
      <c r="M1212" s="188"/>
      <c r="N1212" s="189"/>
      <c r="O1212" s="85"/>
      <c r="P1212" s="32"/>
      <c r="Q1212" s="34"/>
      <c r="R1212" s="97"/>
    </row>
    <row r="1213" spans="1:18" x14ac:dyDescent="0.25">
      <c r="A1213" s="59"/>
      <c r="B1213" s="56" t="s">
        <v>18</v>
      </c>
      <c r="C1213" s="272" t="s">
        <v>881</v>
      </c>
      <c r="D1213" s="273"/>
      <c r="E1213" s="190" t="s">
        <v>882</v>
      </c>
      <c r="F1213" s="51"/>
      <c r="G1213" s="191"/>
      <c r="H1213" s="32">
        <v>5</v>
      </c>
      <c r="I1213" s="91"/>
      <c r="J1213" s="34"/>
      <c r="K1213" s="37"/>
      <c r="L1213" s="33"/>
      <c r="M1213" s="188"/>
      <c r="N1213" s="189"/>
      <c r="O1213" s="85"/>
      <c r="P1213" s="32"/>
      <c r="Q1213" s="34"/>
      <c r="R1213" s="97"/>
    </row>
    <row r="1214" spans="1:18" x14ac:dyDescent="0.25">
      <c r="A1214" s="59"/>
      <c r="B1214" s="56" t="s">
        <v>28</v>
      </c>
      <c r="C1214" s="272" t="s">
        <v>883</v>
      </c>
      <c r="D1214" s="273"/>
      <c r="E1214" s="190" t="s">
        <v>884</v>
      </c>
      <c r="F1214" s="51"/>
      <c r="G1214" s="191"/>
      <c r="H1214" s="32">
        <v>5</v>
      </c>
      <c r="I1214" s="91"/>
      <c r="J1214" s="34"/>
      <c r="K1214" s="37"/>
      <c r="L1214" s="33"/>
      <c r="M1214" s="188"/>
      <c r="N1214" s="189"/>
      <c r="O1214" s="85"/>
      <c r="P1214" s="32"/>
      <c r="Q1214" s="34"/>
      <c r="R1214" s="97"/>
    </row>
    <row r="1215" spans="1:18" x14ac:dyDescent="0.25">
      <c r="A1215" s="59"/>
      <c r="B1215" s="56" t="s">
        <v>18</v>
      </c>
      <c r="C1215" s="272" t="s">
        <v>885</v>
      </c>
      <c r="D1215" s="273"/>
      <c r="E1215" s="190" t="s">
        <v>886</v>
      </c>
      <c r="F1215" s="51"/>
      <c r="G1215" s="191"/>
      <c r="H1215" s="32">
        <v>5</v>
      </c>
      <c r="I1215" s="91"/>
      <c r="J1215" s="34"/>
      <c r="K1215" s="37"/>
      <c r="L1215" s="33"/>
      <c r="M1215" s="188"/>
      <c r="N1215" s="189"/>
      <c r="O1215" s="85"/>
      <c r="P1215" s="32"/>
      <c r="Q1215" s="34"/>
      <c r="R1215" s="97"/>
    </row>
    <row r="1216" spans="1:18" x14ac:dyDescent="0.25">
      <c r="A1216" s="59"/>
      <c r="B1216" s="56" t="s">
        <v>18</v>
      </c>
      <c r="C1216" s="272" t="s">
        <v>613</v>
      </c>
      <c r="D1216" s="273"/>
      <c r="E1216" s="190" t="s">
        <v>614</v>
      </c>
      <c r="F1216" s="51"/>
      <c r="G1216" s="191"/>
      <c r="H1216" s="32">
        <v>5</v>
      </c>
      <c r="I1216" s="91"/>
      <c r="J1216" s="34"/>
      <c r="K1216" s="37"/>
      <c r="L1216" s="33"/>
      <c r="M1216" s="188"/>
      <c r="N1216" s="189"/>
      <c r="O1216" s="85"/>
      <c r="P1216" s="32"/>
      <c r="Q1216" s="34"/>
      <c r="R1216" s="97"/>
    </row>
    <row r="1217" spans="1:18" x14ac:dyDescent="0.25">
      <c r="A1217" s="59"/>
      <c r="B1217" s="56" t="s">
        <v>28</v>
      </c>
      <c r="C1217" s="272" t="s">
        <v>653</v>
      </c>
      <c r="D1217" s="273"/>
      <c r="E1217" s="190" t="s">
        <v>654</v>
      </c>
      <c r="F1217" s="51"/>
      <c r="G1217" s="191"/>
      <c r="H1217" s="32">
        <v>5</v>
      </c>
      <c r="I1217" s="91"/>
      <c r="J1217" s="34"/>
      <c r="K1217" s="37"/>
      <c r="L1217" s="33"/>
      <c r="M1217" s="188"/>
      <c r="N1217" s="189"/>
      <c r="O1217" s="85"/>
      <c r="P1217" s="32"/>
      <c r="Q1217" s="34"/>
      <c r="R1217" s="97"/>
    </row>
    <row r="1218" spans="1:18" x14ac:dyDescent="0.25">
      <c r="A1218" s="59"/>
      <c r="B1218" s="56" t="s">
        <v>18</v>
      </c>
      <c r="C1218" s="272" t="s">
        <v>655</v>
      </c>
      <c r="D1218" s="273"/>
      <c r="E1218" s="190" t="s">
        <v>656</v>
      </c>
      <c r="F1218" s="51"/>
      <c r="G1218" s="191"/>
      <c r="H1218" s="32">
        <v>5</v>
      </c>
      <c r="I1218" s="91"/>
      <c r="J1218" s="34"/>
      <c r="K1218" s="37"/>
      <c r="L1218" s="33"/>
      <c r="M1218" s="188"/>
      <c r="N1218" s="189"/>
      <c r="O1218" s="85"/>
      <c r="P1218" s="32"/>
      <c r="Q1218" s="34"/>
      <c r="R1218" s="97"/>
    </row>
    <row r="1219" spans="1:18" x14ac:dyDescent="0.25">
      <c r="A1219" s="59"/>
      <c r="B1219" s="56" t="s">
        <v>28</v>
      </c>
      <c r="C1219" s="272" t="s">
        <v>887</v>
      </c>
      <c r="D1219" s="273"/>
      <c r="E1219" s="190" t="s">
        <v>888</v>
      </c>
      <c r="F1219" s="51"/>
      <c r="G1219" s="191"/>
      <c r="H1219" s="32">
        <v>5</v>
      </c>
      <c r="I1219" s="91"/>
      <c r="J1219" s="34"/>
      <c r="K1219" s="37"/>
      <c r="L1219" s="33"/>
      <c r="M1219" s="188"/>
      <c r="N1219" s="189"/>
      <c r="O1219" s="85"/>
      <c r="P1219" s="32"/>
      <c r="Q1219" s="34"/>
      <c r="R1219" s="97"/>
    </row>
    <row r="1220" spans="1:18" x14ac:dyDescent="0.25">
      <c r="A1220" s="59"/>
      <c r="B1220" s="56" t="s">
        <v>18</v>
      </c>
      <c r="C1220" s="272" t="s">
        <v>651</v>
      </c>
      <c r="D1220" s="273"/>
      <c r="E1220" s="190" t="s">
        <v>652</v>
      </c>
      <c r="F1220" s="51"/>
      <c r="G1220" s="191"/>
      <c r="H1220" s="32">
        <v>5</v>
      </c>
      <c r="I1220" s="91"/>
      <c r="J1220" s="34"/>
      <c r="K1220" s="37"/>
      <c r="L1220" s="33"/>
      <c r="M1220" s="188"/>
      <c r="N1220" s="189"/>
      <c r="O1220" s="85"/>
      <c r="P1220" s="32"/>
      <c r="Q1220" s="34"/>
      <c r="R1220" s="97"/>
    </row>
    <row r="1221" spans="1:18" x14ac:dyDescent="0.25">
      <c r="A1221" s="59"/>
      <c r="B1221" s="56" t="s">
        <v>28</v>
      </c>
      <c r="C1221" s="272" t="s">
        <v>721</v>
      </c>
      <c r="D1221" s="273"/>
      <c r="E1221" s="190" t="s">
        <v>722</v>
      </c>
      <c r="F1221" s="51"/>
      <c r="G1221" s="191"/>
      <c r="H1221" s="32">
        <v>5</v>
      </c>
      <c r="I1221" s="91"/>
      <c r="J1221" s="34"/>
      <c r="K1221" s="37"/>
      <c r="L1221" s="33"/>
      <c r="M1221" s="188"/>
      <c r="N1221" s="189"/>
      <c r="O1221" s="85"/>
      <c r="P1221" s="32"/>
      <c r="Q1221" s="34"/>
      <c r="R1221" s="97"/>
    </row>
    <row r="1222" spans="1:18" x14ac:dyDescent="0.25">
      <c r="A1222" s="59"/>
      <c r="B1222" s="56" t="s">
        <v>28</v>
      </c>
      <c r="C1222" s="272" t="s">
        <v>633</v>
      </c>
      <c r="D1222" s="273"/>
      <c r="E1222" s="190" t="s">
        <v>634</v>
      </c>
      <c r="F1222" s="51"/>
      <c r="G1222" s="191"/>
      <c r="H1222" s="32">
        <v>5</v>
      </c>
      <c r="I1222" s="91"/>
      <c r="J1222" s="34"/>
      <c r="K1222" s="37"/>
      <c r="L1222" s="33"/>
      <c r="M1222" s="188"/>
      <c r="N1222" s="189"/>
      <c r="O1222" s="85"/>
      <c r="P1222" s="32"/>
      <c r="Q1222" s="34"/>
      <c r="R1222" s="97"/>
    </row>
    <row r="1223" spans="1:18" x14ac:dyDescent="0.25">
      <c r="A1223" s="59"/>
      <c r="B1223" s="56" t="s">
        <v>18</v>
      </c>
      <c r="C1223" s="272" t="s">
        <v>709</v>
      </c>
      <c r="D1223" s="273"/>
      <c r="E1223" s="190" t="s">
        <v>710</v>
      </c>
      <c r="F1223" s="51"/>
      <c r="G1223" s="191"/>
      <c r="H1223" s="32">
        <v>5</v>
      </c>
      <c r="I1223" s="91"/>
      <c r="J1223" s="34"/>
      <c r="K1223" s="37"/>
      <c r="L1223" s="33"/>
      <c r="M1223" s="188"/>
      <c r="N1223" s="189"/>
      <c r="O1223" s="85"/>
      <c r="P1223" s="32"/>
      <c r="Q1223" s="34"/>
      <c r="R1223" s="97"/>
    </row>
    <row r="1224" spans="1:18" x14ac:dyDescent="0.25">
      <c r="A1224" s="59"/>
      <c r="B1224" s="56" t="s">
        <v>18</v>
      </c>
      <c r="C1224" s="272" t="s">
        <v>713</v>
      </c>
      <c r="D1224" s="273"/>
      <c r="E1224" s="190" t="s">
        <v>714</v>
      </c>
      <c r="F1224" s="51"/>
      <c r="G1224" s="191"/>
      <c r="H1224" s="32">
        <v>5</v>
      </c>
      <c r="I1224" s="91"/>
      <c r="J1224" s="34"/>
      <c r="K1224" s="37"/>
      <c r="L1224" s="33"/>
      <c r="M1224" s="188"/>
      <c r="N1224" s="189"/>
      <c r="O1224" s="85"/>
      <c r="P1224" s="32"/>
      <c r="Q1224" s="34"/>
      <c r="R1224" s="97"/>
    </row>
    <row r="1225" spans="1:18" x14ac:dyDescent="0.25">
      <c r="A1225" s="59"/>
      <c r="B1225" s="56" t="s">
        <v>18</v>
      </c>
      <c r="C1225" s="272" t="s">
        <v>731</v>
      </c>
      <c r="D1225" s="273"/>
      <c r="E1225" s="190" t="s">
        <v>732</v>
      </c>
      <c r="F1225" s="51"/>
      <c r="G1225" s="191"/>
      <c r="H1225" s="32">
        <v>5</v>
      </c>
      <c r="I1225" s="91"/>
      <c r="J1225" s="34"/>
      <c r="K1225" s="37"/>
      <c r="L1225" s="33"/>
      <c r="M1225" s="188"/>
      <c r="N1225" s="189"/>
      <c r="O1225" s="85"/>
      <c r="P1225" s="32"/>
      <c r="Q1225" s="34"/>
      <c r="R1225" s="97"/>
    </row>
    <row r="1226" spans="1:18" x14ac:dyDescent="0.25">
      <c r="A1226" s="59"/>
      <c r="B1226" s="56" t="s">
        <v>18</v>
      </c>
      <c r="C1226" s="272" t="s">
        <v>683</v>
      </c>
      <c r="D1226" s="273"/>
      <c r="E1226" s="190" t="s">
        <v>684</v>
      </c>
      <c r="F1226" s="51"/>
      <c r="G1226" s="191"/>
      <c r="H1226" s="32">
        <v>5</v>
      </c>
      <c r="I1226" s="91"/>
      <c r="J1226" s="34"/>
      <c r="K1226" s="37"/>
      <c r="L1226" s="33"/>
      <c r="M1226" s="188"/>
      <c r="N1226" s="189"/>
      <c r="O1226" s="85"/>
      <c r="P1226" s="32"/>
      <c r="Q1226" s="34"/>
      <c r="R1226" s="97"/>
    </row>
    <row r="1227" spans="1:18" x14ac:dyDescent="0.25">
      <c r="A1227" s="59"/>
      <c r="B1227" s="56" t="s">
        <v>28</v>
      </c>
      <c r="C1227" s="272" t="s">
        <v>623</v>
      </c>
      <c r="D1227" s="273"/>
      <c r="E1227" s="190" t="s">
        <v>624</v>
      </c>
      <c r="F1227" s="51"/>
      <c r="G1227" s="191"/>
      <c r="H1227" s="32">
        <v>5</v>
      </c>
      <c r="I1227" s="91"/>
      <c r="J1227" s="34"/>
      <c r="K1227" s="37"/>
      <c r="L1227" s="33"/>
      <c r="M1227" s="188"/>
      <c r="N1227" s="189"/>
      <c r="O1227" s="85"/>
      <c r="P1227" s="32"/>
      <c r="Q1227" s="34"/>
      <c r="R1227" s="97"/>
    </row>
    <row r="1228" spans="1:18" x14ac:dyDescent="0.25">
      <c r="A1228" s="59"/>
      <c r="B1228" s="56" t="s">
        <v>28</v>
      </c>
      <c r="C1228" s="272" t="s">
        <v>621</v>
      </c>
      <c r="D1228" s="273"/>
      <c r="E1228" s="190" t="s">
        <v>622</v>
      </c>
      <c r="F1228" s="51"/>
      <c r="G1228" s="191"/>
      <c r="H1228" s="32">
        <v>5</v>
      </c>
      <c r="I1228" s="91"/>
      <c r="J1228" s="34"/>
      <c r="K1228" s="37"/>
      <c r="L1228" s="33"/>
      <c r="M1228" s="188"/>
      <c r="N1228" s="189"/>
      <c r="O1228" s="85"/>
      <c r="P1228" s="32"/>
      <c r="Q1228" s="34"/>
      <c r="R1228" s="97"/>
    </row>
    <row r="1229" spans="1:18" x14ac:dyDescent="0.25">
      <c r="A1229" s="59"/>
      <c r="B1229" s="56" t="s">
        <v>28</v>
      </c>
      <c r="C1229" s="272" t="s">
        <v>619</v>
      </c>
      <c r="D1229" s="273"/>
      <c r="E1229" s="190" t="s">
        <v>620</v>
      </c>
      <c r="F1229" s="51"/>
      <c r="G1229" s="191"/>
      <c r="H1229" s="32">
        <v>5</v>
      </c>
      <c r="I1229" s="91"/>
      <c r="J1229" s="34"/>
      <c r="K1229" s="37"/>
      <c r="L1229" s="33"/>
      <c r="M1229" s="188"/>
      <c r="N1229" s="189"/>
      <c r="O1229" s="85"/>
      <c r="P1229" s="32"/>
      <c r="Q1229" s="34"/>
      <c r="R1229" s="97"/>
    </row>
    <row r="1230" spans="1:18" x14ac:dyDescent="0.25">
      <c r="A1230" s="59"/>
      <c r="B1230" s="56" t="s">
        <v>18</v>
      </c>
      <c r="C1230" s="272" t="s">
        <v>627</v>
      </c>
      <c r="D1230" s="273"/>
      <c r="E1230" s="190" t="s">
        <v>628</v>
      </c>
      <c r="F1230" s="51"/>
      <c r="G1230" s="191"/>
      <c r="H1230" s="32">
        <v>5</v>
      </c>
      <c r="I1230" s="91"/>
      <c r="J1230" s="34"/>
      <c r="K1230" s="37"/>
      <c r="L1230" s="33"/>
      <c r="M1230" s="188"/>
      <c r="N1230" s="189"/>
      <c r="O1230" s="85"/>
      <c r="P1230" s="32"/>
      <c r="Q1230" s="34"/>
      <c r="R1230" s="97"/>
    </row>
    <row r="1231" spans="1:18" x14ac:dyDescent="0.25">
      <c r="A1231" s="59"/>
      <c r="B1231" s="56" t="s">
        <v>18</v>
      </c>
      <c r="C1231" s="272" t="s">
        <v>617</v>
      </c>
      <c r="D1231" s="273"/>
      <c r="E1231" s="190" t="s">
        <v>618</v>
      </c>
      <c r="F1231" s="51"/>
      <c r="G1231" s="191"/>
      <c r="H1231" s="32">
        <v>5</v>
      </c>
      <c r="I1231" s="91"/>
      <c r="J1231" s="34"/>
      <c r="K1231" s="37"/>
      <c r="L1231" s="33"/>
      <c r="M1231" s="188"/>
      <c r="N1231" s="189"/>
      <c r="O1231" s="85"/>
      <c r="P1231" s="32"/>
      <c r="Q1231" s="34"/>
      <c r="R1231" s="97"/>
    </row>
    <row r="1232" spans="1:18" x14ac:dyDescent="0.25">
      <c r="A1232" s="59"/>
      <c r="B1232" s="56" t="s">
        <v>28</v>
      </c>
      <c r="C1232" s="272" t="s">
        <v>697</v>
      </c>
      <c r="D1232" s="273"/>
      <c r="E1232" s="190" t="s">
        <v>698</v>
      </c>
      <c r="F1232" s="51"/>
      <c r="G1232" s="191"/>
      <c r="H1232" s="32">
        <v>5</v>
      </c>
      <c r="I1232" s="91"/>
      <c r="J1232" s="34"/>
      <c r="K1232" s="37"/>
      <c r="L1232" s="33"/>
      <c r="M1232" s="188"/>
      <c r="N1232" s="189"/>
      <c r="O1232" s="85"/>
      <c r="P1232" s="32"/>
      <c r="Q1232" s="34"/>
      <c r="R1232" s="97"/>
    </row>
    <row r="1233" spans="1:18" x14ac:dyDescent="0.25">
      <c r="A1233" s="59"/>
      <c r="B1233" s="56" t="s">
        <v>18</v>
      </c>
      <c r="C1233" s="272" t="s">
        <v>685</v>
      </c>
      <c r="D1233" s="273"/>
      <c r="E1233" s="190" t="s">
        <v>686</v>
      </c>
      <c r="F1233" s="51"/>
      <c r="G1233" s="191"/>
      <c r="H1233" s="32">
        <v>5</v>
      </c>
      <c r="I1233" s="91"/>
      <c r="J1233" s="34"/>
      <c r="K1233" s="37"/>
      <c r="L1233" s="33"/>
      <c r="M1233" s="188"/>
      <c r="N1233" s="189"/>
      <c r="O1233" s="85"/>
      <c r="P1233" s="32"/>
      <c r="Q1233" s="34"/>
      <c r="R1233" s="97"/>
    </row>
    <row r="1234" spans="1:18" x14ac:dyDescent="0.25">
      <c r="A1234" s="59"/>
      <c r="B1234" s="56" t="s">
        <v>28</v>
      </c>
      <c r="C1234" s="272" t="s">
        <v>699</v>
      </c>
      <c r="D1234" s="273"/>
      <c r="E1234" s="190" t="s">
        <v>700</v>
      </c>
      <c r="F1234" s="51"/>
      <c r="G1234" s="191"/>
      <c r="H1234" s="32">
        <v>5</v>
      </c>
      <c r="I1234" s="91"/>
      <c r="J1234" s="34"/>
      <c r="K1234" s="37"/>
      <c r="L1234" s="33"/>
      <c r="M1234" s="188"/>
      <c r="N1234" s="189"/>
      <c r="O1234" s="85"/>
      <c r="P1234" s="32"/>
      <c r="Q1234" s="34"/>
      <c r="R1234" s="97"/>
    </row>
    <row r="1235" spans="1:18" x14ac:dyDescent="0.25">
      <c r="A1235" s="59"/>
      <c r="B1235" s="56" t="s">
        <v>28</v>
      </c>
      <c r="C1235" s="272" t="s">
        <v>635</v>
      </c>
      <c r="D1235" s="273"/>
      <c r="E1235" s="190" t="s">
        <v>636</v>
      </c>
      <c r="F1235" s="51"/>
      <c r="G1235" s="191"/>
      <c r="H1235" s="32">
        <v>5</v>
      </c>
      <c r="I1235" s="91"/>
      <c r="J1235" s="34"/>
      <c r="K1235" s="37"/>
      <c r="L1235" s="33"/>
      <c r="M1235" s="188"/>
      <c r="N1235" s="189"/>
      <c r="O1235" s="85"/>
      <c r="P1235" s="32"/>
      <c r="Q1235" s="34"/>
      <c r="R1235" s="97"/>
    </row>
    <row r="1236" spans="1:18" x14ac:dyDescent="0.25">
      <c r="A1236" s="59"/>
      <c r="B1236" s="56" t="s">
        <v>18</v>
      </c>
      <c r="C1236" s="272" t="s">
        <v>625</v>
      </c>
      <c r="D1236" s="273"/>
      <c r="E1236" s="190" t="s">
        <v>626</v>
      </c>
      <c r="F1236" s="51"/>
      <c r="G1236" s="191"/>
      <c r="H1236" s="32">
        <v>5</v>
      </c>
      <c r="I1236" s="91"/>
      <c r="J1236" s="34"/>
      <c r="K1236" s="37"/>
      <c r="L1236" s="33"/>
      <c r="M1236" s="188"/>
      <c r="N1236" s="189"/>
      <c r="O1236" s="85"/>
      <c r="P1236" s="32"/>
      <c r="Q1236" s="34"/>
      <c r="R1236" s="97"/>
    </row>
    <row r="1237" spans="1:18" x14ac:dyDescent="0.25">
      <c r="A1237" s="59"/>
      <c r="B1237" s="56" t="s">
        <v>28</v>
      </c>
      <c r="C1237" s="265" t="s">
        <v>889</v>
      </c>
      <c r="D1237" s="406"/>
      <c r="E1237" s="190" t="s">
        <v>890</v>
      </c>
      <c r="F1237" s="51"/>
      <c r="G1237" s="191"/>
      <c r="H1237" s="32">
        <v>5</v>
      </c>
      <c r="I1237" s="91"/>
      <c r="J1237" s="34"/>
      <c r="K1237" s="37"/>
      <c r="L1237" s="33"/>
      <c r="M1237" s="188"/>
      <c r="N1237" s="189"/>
      <c r="O1237" s="85"/>
      <c r="P1237" s="32"/>
      <c r="Q1237" s="34"/>
      <c r="R1237" s="97"/>
    </row>
    <row r="1238" spans="1:18" x14ac:dyDescent="0.25">
      <c r="A1238" s="59"/>
      <c r="B1238" s="56" t="s">
        <v>28</v>
      </c>
      <c r="C1238" s="265" t="s">
        <v>733</v>
      </c>
      <c r="D1238" s="406"/>
      <c r="E1238" s="190" t="s">
        <v>734</v>
      </c>
      <c r="F1238" s="51"/>
      <c r="G1238" s="191"/>
      <c r="H1238" s="32">
        <v>5</v>
      </c>
      <c r="I1238" s="91"/>
      <c r="J1238" s="34"/>
      <c r="K1238" s="37"/>
      <c r="L1238" s="33"/>
      <c r="M1238" s="188"/>
      <c r="N1238" s="189"/>
      <c r="O1238" s="85"/>
      <c r="P1238" s="32"/>
      <c r="Q1238" s="34"/>
      <c r="R1238" s="97"/>
    </row>
    <row r="1239" spans="1:18" x14ac:dyDescent="0.25">
      <c r="A1239" s="59"/>
      <c r="B1239" s="56" t="s">
        <v>144</v>
      </c>
      <c r="C1239" s="265" t="s">
        <v>891</v>
      </c>
      <c r="D1239" s="406"/>
      <c r="E1239" s="190" t="s">
        <v>892</v>
      </c>
      <c r="F1239" s="51"/>
      <c r="G1239" s="191"/>
      <c r="H1239" s="32">
        <v>5</v>
      </c>
      <c r="I1239" s="91"/>
      <c r="J1239" s="34"/>
      <c r="K1239" s="37"/>
      <c r="L1239" s="33"/>
      <c r="M1239" s="188"/>
      <c r="N1239" s="189"/>
      <c r="O1239" s="85"/>
      <c r="P1239" s="32"/>
      <c r="Q1239" s="34"/>
      <c r="R1239" s="97"/>
    </row>
    <row r="1240" spans="1:18" x14ac:dyDescent="0.25">
      <c r="A1240" s="59"/>
      <c r="B1240" s="56" t="s">
        <v>18</v>
      </c>
      <c r="C1240" s="265" t="s">
        <v>739</v>
      </c>
      <c r="D1240" s="406"/>
      <c r="E1240" s="190" t="s">
        <v>740</v>
      </c>
      <c r="F1240" s="51"/>
      <c r="G1240" s="191"/>
      <c r="H1240" s="32">
        <v>5</v>
      </c>
      <c r="I1240" s="91"/>
      <c r="J1240" s="34"/>
      <c r="K1240" s="37"/>
      <c r="L1240" s="33"/>
      <c r="M1240" s="188"/>
      <c r="N1240" s="189"/>
      <c r="O1240" s="85"/>
      <c r="P1240" s="32"/>
      <c r="Q1240" s="34"/>
      <c r="R1240" s="97"/>
    </row>
    <row r="1241" spans="1:18" x14ac:dyDescent="0.25">
      <c r="A1241" s="59"/>
      <c r="B1241" s="56" t="s">
        <v>28</v>
      </c>
      <c r="C1241" s="265" t="s">
        <v>711</v>
      </c>
      <c r="D1241" s="406"/>
      <c r="E1241" s="190" t="s">
        <v>712</v>
      </c>
      <c r="F1241" s="51"/>
      <c r="G1241" s="191"/>
      <c r="H1241" s="32">
        <v>5</v>
      </c>
      <c r="I1241" s="91"/>
      <c r="J1241" s="34"/>
      <c r="K1241" s="37"/>
      <c r="L1241" s="33"/>
      <c r="M1241" s="188"/>
      <c r="N1241" s="189"/>
      <c r="O1241" s="85"/>
      <c r="P1241" s="32"/>
      <c r="Q1241" s="34"/>
      <c r="R1241" s="97"/>
    </row>
    <row r="1242" spans="1:18" x14ac:dyDescent="0.25">
      <c r="A1242" s="59"/>
      <c r="B1242" s="56" t="s">
        <v>28</v>
      </c>
      <c r="C1242" s="265" t="s">
        <v>893</v>
      </c>
      <c r="D1242" s="406"/>
      <c r="E1242" s="190" t="s">
        <v>894</v>
      </c>
      <c r="F1242" s="51"/>
      <c r="G1242" s="191"/>
      <c r="H1242" s="32">
        <v>5</v>
      </c>
      <c r="I1242" s="91"/>
      <c r="J1242" s="34"/>
      <c r="K1242" s="37"/>
      <c r="L1242" s="33"/>
      <c r="M1242" s="188"/>
      <c r="N1242" s="189"/>
      <c r="O1242" s="85"/>
      <c r="P1242" s="32"/>
      <c r="Q1242" s="34"/>
      <c r="R1242" s="97"/>
    </row>
    <row r="1243" spans="1:18" x14ac:dyDescent="0.25">
      <c r="A1243" s="59"/>
      <c r="B1243" s="56" t="s">
        <v>28</v>
      </c>
      <c r="C1243" s="265" t="s">
        <v>703</v>
      </c>
      <c r="D1243" s="406"/>
      <c r="E1243" s="190" t="s">
        <v>704</v>
      </c>
      <c r="F1243" s="51"/>
      <c r="G1243" s="191"/>
      <c r="H1243" s="32">
        <v>5</v>
      </c>
      <c r="I1243" s="91"/>
      <c r="J1243" s="34"/>
      <c r="K1243" s="37"/>
      <c r="L1243" s="33"/>
      <c r="M1243" s="188"/>
      <c r="N1243" s="189"/>
      <c r="O1243" s="85"/>
      <c r="P1243" s="32"/>
      <c r="Q1243" s="34"/>
      <c r="R1243" s="97"/>
    </row>
    <row r="1244" spans="1:18" x14ac:dyDescent="0.25">
      <c r="A1244" s="59"/>
      <c r="B1244" s="56" t="s">
        <v>28</v>
      </c>
      <c r="C1244" s="265" t="s">
        <v>895</v>
      </c>
      <c r="D1244" s="406"/>
      <c r="E1244" s="190" t="s">
        <v>896</v>
      </c>
      <c r="F1244" s="51"/>
      <c r="G1244" s="191"/>
      <c r="H1244" s="32">
        <v>5</v>
      </c>
      <c r="I1244" s="91"/>
      <c r="J1244" s="34"/>
      <c r="K1244" s="37"/>
      <c r="L1244" s="33"/>
      <c r="M1244" s="188"/>
      <c r="N1244" s="189"/>
      <c r="O1244" s="85"/>
      <c r="P1244" s="32"/>
      <c r="Q1244" s="34"/>
      <c r="R1244" s="97"/>
    </row>
    <row r="1245" spans="1:18" x14ac:dyDescent="0.25">
      <c r="A1245" s="59"/>
      <c r="B1245" s="56" t="s">
        <v>18</v>
      </c>
      <c r="C1245" s="265" t="s">
        <v>897</v>
      </c>
      <c r="D1245" s="406"/>
      <c r="E1245" s="190" t="s">
        <v>898</v>
      </c>
      <c r="F1245" s="51"/>
      <c r="G1245" s="191"/>
      <c r="H1245" s="32">
        <v>5</v>
      </c>
      <c r="I1245" s="91"/>
      <c r="J1245" s="34"/>
      <c r="K1245" s="37"/>
      <c r="L1245" s="33"/>
      <c r="M1245" s="188"/>
      <c r="N1245" s="189"/>
      <c r="O1245" s="85"/>
      <c r="P1245" s="32"/>
      <c r="Q1245" s="34"/>
      <c r="R1245" s="97"/>
    </row>
    <row r="1246" spans="1:18" x14ac:dyDescent="0.25">
      <c r="A1246" s="59"/>
      <c r="B1246" s="56" t="s">
        <v>18</v>
      </c>
      <c r="C1246" s="265" t="s">
        <v>899</v>
      </c>
      <c r="D1246" s="406"/>
      <c r="E1246" s="190" t="s">
        <v>900</v>
      </c>
      <c r="F1246" s="51"/>
      <c r="G1246" s="191"/>
      <c r="H1246" s="32">
        <v>5</v>
      </c>
      <c r="I1246" s="91"/>
      <c r="J1246" s="34"/>
      <c r="K1246" s="37"/>
      <c r="L1246" s="33"/>
      <c r="M1246" s="188"/>
      <c r="N1246" s="189"/>
      <c r="O1246" s="85"/>
      <c r="P1246" s="32"/>
      <c r="Q1246" s="34"/>
      <c r="R1246" s="97"/>
    </row>
    <row r="1247" spans="1:18" x14ac:dyDescent="0.25">
      <c r="A1247" s="59"/>
      <c r="B1247" s="56" t="s">
        <v>28</v>
      </c>
      <c r="C1247" s="265" t="s">
        <v>901</v>
      </c>
      <c r="D1247" s="406"/>
      <c r="E1247" s="190" t="s">
        <v>902</v>
      </c>
      <c r="F1247" s="51"/>
      <c r="G1247" s="191"/>
      <c r="H1247" s="32">
        <v>5</v>
      </c>
      <c r="I1247" s="91"/>
      <c r="J1247" s="34"/>
      <c r="K1247" s="37"/>
      <c r="L1247" s="33"/>
      <c r="M1247" s="188"/>
      <c r="N1247" s="189"/>
      <c r="O1247" s="85"/>
      <c r="P1247" s="32"/>
      <c r="Q1247" s="34"/>
      <c r="R1247" s="97"/>
    </row>
    <row r="1248" spans="1:18" x14ac:dyDescent="0.25">
      <c r="A1248" s="59"/>
      <c r="B1248" s="56" t="s">
        <v>18</v>
      </c>
      <c r="C1248" s="265" t="s">
        <v>903</v>
      </c>
      <c r="D1248" s="406"/>
      <c r="E1248" s="190" t="s">
        <v>904</v>
      </c>
      <c r="F1248" s="51"/>
      <c r="G1248" s="191"/>
      <c r="H1248" s="32">
        <v>5</v>
      </c>
      <c r="I1248" s="91"/>
      <c r="J1248" s="34"/>
      <c r="K1248" s="37"/>
      <c r="L1248" s="33"/>
      <c r="M1248" s="188"/>
      <c r="N1248" s="189"/>
      <c r="O1248" s="85"/>
      <c r="P1248" s="32"/>
      <c r="Q1248" s="34"/>
      <c r="R1248" s="97"/>
    </row>
    <row r="1249" spans="1:18" x14ac:dyDescent="0.25">
      <c r="A1249" s="59"/>
      <c r="B1249" s="56" t="s">
        <v>18</v>
      </c>
      <c r="C1249" s="265" t="s">
        <v>905</v>
      </c>
      <c r="D1249" s="406"/>
      <c r="E1249" s="190" t="s">
        <v>906</v>
      </c>
      <c r="F1249" s="51"/>
      <c r="G1249" s="191"/>
      <c r="H1249" s="32">
        <v>5</v>
      </c>
      <c r="I1249" s="91"/>
      <c r="J1249" s="34"/>
      <c r="K1249" s="37"/>
      <c r="L1249" s="33"/>
      <c r="M1249" s="188"/>
      <c r="N1249" s="189"/>
      <c r="O1249" s="85"/>
      <c r="P1249" s="32"/>
      <c r="Q1249" s="34"/>
      <c r="R1249" s="97"/>
    </row>
    <row r="1250" spans="1:18" x14ac:dyDescent="0.25">
      <c r="A1250" s="59"/>
      <c r="B1250" s="56" t="s">
        <v>28</v>
      </c>
      <c r="C1250" s="265" t="s">
        <v>629</v>
      </c>
      <c r="D1250" s="406"/>
      <c r="E1250" s="190" t="s">
        <v>630</v>
      </c>
      <c r="F1250" s="51"/>
      <c r="G1250" s="191"/>
      <c r="H1250" s="32">
        <v>5</v>
      </c>
      <c r="I1250" s="91"/>
      <c r="J1250" s="34"/>
      <c r="K1250" s="37"/>
      <c r="L1250" s="33"/>
      <c r="M1250" s="188"/>
      <c r="N1250" s="189"/>
      <c r="O1250" s="85"/>
      <c r="P1250" s="32"/>
      <c r="Q1250" s="34"/>
      <c r="R1250" s="97"/>
    </row>
    <row r="1251" spans="1:18" x14ac:dyDescent="0.25">
      <c r="A1251" s="59"/>
      <c r="B1251" s="56" t="s">
        <v>28</v>
      </c>
      <c r="C1251" s="265" t="s">
        <v>907</v>
      </c>
      <c r="D1251" s="406"/>
      <c r="E1251" s="190" t="s">
        <v>908</v>
      </c>
      <c r="F1251" s="51"/>
      <c r="G1251" s="191"/>
      <c r="H1251" s="32">
        <v>5</v>
      </c>
      <c r="I1251" s="91"/>
      <c r="J1251" s="34"/>
      <c r="K1251" s="37"/>
      <c r="L1251" s="33"/>
      <c r="M1251" s="188"/>
      <c r="N1251" s="189"/>
      <c r="O1251" s="85"/>
      <c r="P1251" s="32"/>
      <c r="Q1251" s="34"/>
      <c r="R1251" s="97"/>
    </row>
    <row r="1252" spans="1:18" x14ac:dyDescent="0.25">
      <c r="A1252" s="59"/>
      <c r="B1252" s="56" t="s">
        <v>18</v>
      </c>
      <c r="C1252" s="265" t="s">
        <v>909</v>
      </c>
      <c r="D1252" s="406"/>
      <c r="E1252" s="190" t="s">
        <v>910</v>
      </c>
      <c r="F1252" s="51"/>
      <c r="G1252" s="191"/>
      <c r="H1252" s="32">
        <v>5</v>
      </c>
      <c r="I1252" s="91"/>
      <c r="J1252" s="34"/>
      <c r="K1252" s="37"/>
      <c r="L1252" s="33"/>
      <c r="M1252" s="188"/>
      <c r="N1252" s="189"/>
      <c r="O1252" s="85"/>
      <c r="P1252" s="32"/>
      <c r="Q1252" s="34"/>
      <c r="R1252" s="97"/>
    </row>
    <row r="1253" spans="1:18" x14ac:dyDescent="0.25">
      <c r="A1253" s="59"/>
      <c r="B1253" s="56" t="s">
        <v>18</v>
      </c>
      <c r="C1253" s="265" t="s">
        <v>911</v>
      </c>
      <c r="D1253" s="406"/>
      <c r="E1253" s="255" t="s">
        <v>912</v>
      </c>
      <c r="F1253" s="256"/>
      <c r="G1253" s="257"/>
      <c r="H1253" s="32">
        <v>5</v>
      </c>
      <c r="I1253" s="91"/>
      <c r="J1253" s="34"/>
      <c r="K1253" s="37"/>
      <c r="L1253" s="33"/>
      <c r="M1253" s="253"/>
      <c r="N1253" s="254"/>
      <c r="O1253" s="85"/>
      <c r="P1253" s="32"/>
      <c r="Q1253" s="34"/>
      <c r="R1253" s="97"/>
    </row>
    <row r="1254" spans="1:18" x14ac:dyDescent="0.25">
      <c r="A1254" s="59"/>
      <c r="B1254" s="56" t="s">
        <v>18</v>
      </c>
      <c r="C1254" s="265" t="s">
        <v>1046</v>
      </c>
      <c r="D1254" s="266"/>
      <c r="E1254" s="255" t="s">
        <v>987</v>
      </c>
      <c r="F1254" s="256"/>
      <c r="G1254" s="257"/>
      <c r="H1254" s="32">
        <v>5</v>
      </c>
      <c r="I1254" s="91"/>
      <c r="J1254" s="34"/>
      <c r="K1254" s="37"/>
      <c r="L1254" s="33"/>
      <c r="M1254" s="253"/>
      <c r="N1254" s="254"/>
      <c r="O1254" s="85"/>
      <c r="P1254" s="32"/>
      <c r="Q1254" s="34"/>
      <c r="R1254" s="97"/>
    </row>
    <row r="1255" spans="1:18" x14ac:dyDescent="0.25">
      <c r="A1255" s="59"/>
      <c r="B1255" s="56" t="s">
        <v>18</v>
      </c>
      <c r="C1255" s="265" t="s">
        <v>1047</v>
      </c>
      <c r="D1255" s="266"/>
      <c r="E1255" s="255" t="s">
        <v>988</v>
      </c>
      <c r="F1255" s="256"/>
      <c r="G1255" s="257"/>
      <c r="H1255" s="32">
        <v>5</v>
      </c>
      <c r="I1255" s="91"/>
      <c r="J1255" s="34"/>
      <c r="K1255" s="37"/>
      <c r="L1255" s="33"/>
      <c r="M1255" s="253"/>
      <c r="N1255" s="254"/>
      <c r="O1255" s="85"/>
      <c r="P1255" s="32"/>
      <c r="Q1255" s="34"/>
      <c r="R1255" s="97"/>
    </row>
    <row r="1256" spans="1:18" x14ac:dyDescent="0.25">
      <c r="A1256" s="59"/>
      <c r="B1256" s="56" t="s">
        <v>18</v>
      </c>
      <c r="C1256" s="265" t="s">
        <v>1048</v>
      </c>
      <c r="D1256" s="266"/>
      <c r="E1256" s="255" t="s">
        <v>953</v>
      </c>
      <c r="F1256" s="256"/>
      <c r="G1256" s="257"/>
      <c r="H1256" s="32">
        <v>5</v>
      </c>
      <c r="I1256" s="91"/>
      <c r="J1256" s="34"/>
      <c r="K1256" s="37"/>
      <c r="L1256" s="33"/>
      <c r="M1256" s="253"/>
      <c r="N1256" s="254"/>
      <c r="O1256" s="85"/>
      <c r="P1256" s="32"/>
      <c r="Q1256" s="34"/>
      <c r="R1256" s="97"/>
    </row>
    <row r="1257" spans="1:18" x14ac:dyDescent="0.25">
      <c r="A1257" s="59"/>
      <c r="B1257" s="56" t="s">
        <v>18</v>
      </c>
      <c r="C1257" s="265" t="s">
        <v>1049</v>
      </c>
      <c r="D1257" s="266"/>
      <c r="E1257" s="255" t="s">
        <v>989</v>
      </c>
      <c r="F1257" s="256"/>
      <c r="G1257" s="257"/>
      <c r="H1257" s="32">
        <v>5</v>
      </c>
      <c r="I1257" s="91"/>
      <c r="J1257" s="34"/>
      <c r="K1257" s="37"/>
      <c r="L1257" s="33"/>
      <c r="M1257" s="253"/>
      <c r="N1257" s="254"/>
      <c r="O1257" s="85"/>
      <c r="P1257" s="32"/>
      <c r="Q1257" s="34"/>
      <c r="R1257" s="97"/>
    </row>
    <row r="1258" spans="1:18" x14ac:dyDescent="0.25">
      <c r="A1258" s="59"/>
      <c r="B1258" s="56" t="s">
        <v>18</v>
      </c>
      <c r="C1258" s="265" t="s">
        <v>971</v>
      </c>
      <c r="D1258" s="266"/>
      <c r="E1258" s="255" t="s">
        <v>968</v>
      </c>
      <c r="F1258" s="256"/>
      <c r="G1258" s="257"/>
      <c r="H1258" s="32">
        <v>5</v>
      </c>
      <c r="I1258" s="91"/>
      <c r="J1258" s="34"/>
      <c r="K1258" s="37"/>
      <c r="L1258" s="33"/>
      <c r="M1258" s="253"/>
      <c r="N1258" s="254"/>
      <c r="O1258" s="85"/>
      <c r="P1258" s="32"/>
      <c r="Q1258" s="34"/>
      <c r="R1258" s="97"/>
    </row>
    <row r="1259" spans="1:18" x14ac:dyDescent="0.25">
      <c r="A1259" s="59"/>
      <c r="B1259" s="56" t="s">
        <v>18</v>
      </c>
      <c r="C1259" s="265" t="s">
        <v>1050</v>
      </c>
      <c r="D1259" s="266"/>
      <c r="E1259" s="255" t="s">
        <v>990</v>
      </c>
      <c r="F1259" s="256"/>
      <c r="G1259" s="257"/>
      <c r="H1259" s="32">
        <v>5</v>
      </c>
      <c r="I1259" s="91"/>
      <c r="J1259" s="34"/>
      <c r="K1259" s="37"/>
      <c r="L1259" s="33"/>
      <c r="M1259" s="253"/>
      <c r="N1259" s="254"/>
      <c r="O1259" s="85"/>
      <c r="P1259" s="32"/>
      <c r="Q1259" s="34"/>
      <c r="R1259" s="97"/>
    </row>
    <row r="1260" spans="1:18" x14ac:dyDescent="0.25">
      <c r="A1260" s="59"/>
      <c r="B1260" s="56" t="s">
        <v>28</v>
      </c>
      <c r="C1260" s="265" t="s">
        <v>373</v>
      </c>
      <c r="D1260" s="266"/>
      <c r="E1260" s="255" t="s">
        <v>374</v>
      </c>
      <c r="F1260" s="256"/>
      <c r="G1260" s="257"/>
      <c r="H1260" s="32">
        <v>5</v>
      </c>
      <c r="I1260" s="91"/>
      <c r="J1260" s="34"/>
      <c r="K1260" s="37"/>
      <c r="L1260" s="33"/>
      <c r="M1260" s="253"/>
      <c r="N1260" s="254"/>
      <c r="O1260" s="85"/>
      <c r="P1260" s="32"/>
      <c r="Q1260" s="34"/>
      <c r="R1260" s="97"/>
    </row>
    <row r="1261" spans="1:18" x14ac:dyDescent="0.25">
      <c r="A1261" s="59"/>
      <c r="B1261" s="56" t="s">
        <v>28</v>
      </c>
      <c r="C1261" s="265" t="s">
        <v>1051</v>
      </c>
      <c r="D1261" s="266"/>
      <c r="E1261" s="255" t="s">
        <v>991</v>
      </c>
      <c r="F1261" s="256"/>
      <c r="G1261" s="257"/>
      <c r="H1261" s="32">
        <v>5</v>
      </c>
      <c r="I1261" s="91"/>
      <c r="J1261" s="34"/>
      <c r="K1261" s="37"/>
      <c r="L1261" s="33"/>
      <c r="M1261" s="253"/>
      <c r="N1261" s="254"/>
      <c r="O1261" s="85"/>
      <c r="P1261" s="32"/>
      <c r="Q1261" s="34"/>
      <c r="R1261" s="97"/>
    </row>
    <row r="1262" spans="1:18" x14ac:dyDescent="0.25">
      <c r="A1262" s="59"/>
      <c r="B1262" s="56" t="s">
        <v>28</v>
      </c>
      <c r="C1262" s="265" t="s">
        <v>1052</v>
      </c>
      <c r="D1262" s="266"/>
      <c r="E1262" s="255" t="s">
        <v>992</v>
      </c>
      <c r="F1262" s="256"/>
      <c r="G1262" s="257"/>
      <c r="H1262" s="32">
        <v>5</v>
      </c>
      <c r="I1262" s="91"/>
      <c r="J1262" s="34"/>
      <c r="K1262" s="37"/>
      <c r="L1262" s="33"/>
      <c r="M1262" s="253"/>
      <c r="N1262" s="254"/>
      <c r="O1262" s="85"/>
      <c r="P1262" s="32"/>
      <c r="Q1262" s="34"/>
      <c r="R1262" s="97"/>
    </row>
    <row r="1263" spans="1:18" x14ac:dyDescent="0.25">
      <c r="A1263" s="59"/>
      <c r="B1263" s="56" t="s">
        <v>28</v>
      </c>
      <c r="C1263" s="265" t="s">
        <v>1053</v>
      </c>
      <c r="D1263" s="266"/>
      <c r="E1263" s="255" t="s">
        <v>993</v>
      </c>
      <c r="F1263" s="256"/>
      <c r="G1263" s="257"/>
      <c r="H1263" s="32">
        <v>5</v>
      </c>
      <c r="I1263" s="91"/>
      <c r="J1263" s="34"/>
      <c r="K1263" s="37"/>
      <c r="L1263" s="33"/>
      <c r="M1263" s="253"/>
      <c r="N1263" s="254"/>
      <c r="O1263" s="85"/>
      <c r="P1263" s="32"/>
      <c r="Q1263" s="34"/>
      <c r="R1263" s="97"/>
    </row>
    <row r="1264" spans="1:18" x14ac:dyDescent="0.25">
      <c r="A1264" s="59"/>
      <c r="B1264" s="56" t="s">
        <v>28</v>
      </c>
      <c r="C1264" s="265" t="s">
        <v>1054</v>
      </c>
      <c r="D1264" s="266"/>
      <c r="E1264" s="255" t="s">
        <v>994</v>
      </c>
      <c r="F1264" s="256"/>
      <c r="G1264" s="257"/>
      <c r="H1264" s="32">
        <v>5</v>
      </c>
      <c r="I1264" s="91"/>
      <c r="J1264" s="34"/>
      <c r="K1264" s="37"/>
      <c r="L1264" s="33"/>
      <c r="M1264" s="253"/>
      <c r="N1264" s="254"/>
      <c r="O1264" s="85"/>
      <c r="P1264" s="32"/>
      <c r="Q1264" s="34"/>
      <c r="R1264" s="97"/>
    </row>
    <row r="1265" spans="1:18" x14ac:dyDescent="0.25">
      <c r="A1265" s="59"/>
      <c r="B1265" s="56" t="s">
        <v>28</v>
      </c>
      <c r="C1265" s="265" t="s">
        <v>1055</v>
      </c>
      <c r="D1265" s="266"/>
      <c r="E1265" s="255" t="s">
        <v>995</v>
      </c>
      <c r="F1265" s="256"/>
      <c r="G1265" s="257"/>
      <c r="H1265" s="32">
        <v>5</v>
      </c>
      <c r="I1265" s="91"/>
      <c r="J1265" s="34"/>
      <c r="K1265" s="37"/>
      <c r="L1265" s="33"/>
      <c r="M1265" s="253"/>
      <c r="N1265" s="254"/>
      <c r="O1265" s="85"/>
      <c r="P1265" s="32"/>
      <c r="Q1265" s="34"/>
      <c r="R1265" s="97"/>
    </row>
    <row r="1266" spans="1:18" x14ac:dyDescent="0.25">
      <c r="A1266" s="59"/>
      <c r="B1266" s="56" t="s">
        <v>28</v>
      </c>
      <c r="C1266" s="265" t="s">
        <v>1056</v>
      </c>
      <c r="D1266" s="266"/>
      <c r="E1266" s="255" t="s">
        <v>996</v>
      </c>
      <c r="F1266" s="256"/>
      <c r="G1266" s="257"/>
      <c r="H1266" s="32">
        <v>5</v>
      </c>
      <c r="I1266" s="91"/>
      <c r="J1266" s="34"/>
      <c r="K1266" s="37"/>
      <c r="L1266" s="33"/>
      <c r="M1266" s="253"/>
      <c r="N1266" s="254"/>
      <c r="O1266" s="85"/>
      <c r="P1266" s="32"/>
      <c r="Q1266" s="34"/>
      <c r="R1266" s="97"/>
    </row>
    <row r="1267" spans="1:18" x14ac:dyDescent="0.25">
      <c r="A1267" s="59"/>
      <c r="B1267" s="56" t="s">
        <v>18</v>
      </c>
      <c r="C1267" s="265" t="s">
        <v>1057</v>
      </c>
      <c r="D1267" s="266"/>
      <c r="E1267" s="255" t="s">
        <v>997</v>
      </c>
      <c r="F1267" s="256"/>
      <c r="G1267" s="257"/>
      <c r="H1267" s="32">
        <v>5</v>
      </c>
      <c r="I1267" s="91"/>
      <c r="J1267" s="34"/>
      <c r="K1267" s="37"/>
      <c r="L1267" s="33"/>
      <c r="M1267" s="253"/>
      <c r="N1267" s="254"/>
      <c r="O1267" s="85"/>
      <c r="P1267" s="32"/>
      <c r="Q1267" s="34"/>
      <c r="R1267" s="97"/>
    </row>
    <row r="1268" spans="1:18" x14ac:dyDescent="0.25">
      <c r="A1268" s="59"/>
      <c r="B1268" s="56" t="s">
        <v>18</v>
      </c>
      <c r="C1268" s="265" t="s">
        <v>1058</v>
      </c>
      <c r="D1268" s="266"/>
      <c r="E1268" s="255" t="s">
        <v>998</v>
      </c>
      <c r="F1268" s="256"/>
      <c r="G1268" s="257"/>
      <c r="H1268" s="32">
        <v>5</v>
      </c>
      <c r="I1268" s="91"/>
      <c r="J1268" s="34"/>
      <c r="K1268" s="37"/>
      <c r="L1268" s="33"/>
      <c r="M1268" s="253"/>
      <c r="N1268" s="254"/>
      <c r="O1268" s="85"/>
      <c r="P1268" s="32"/>
      <c r="Q1268" s="34"/>
      <c r="R1268" s="97"/>
    </row>
    <row r="1269" spans="1:18" x14ac:dyDescent="0.25">
      <c r="A1269" s="59"/>
      <c r="B1269" s="56" t="s">
        <v>28</v>
      </c>
      <c r="C1269" s="265" t="s">
        <v>1059</v>
      </c>
      <c r="D1269" s="266"/>
      <c r="E1269" s="255" t="s">
        <v>999</v>
      </c>
      <c r="F1269" s="256"/>
      <c r="G1269" s="257"/>
      <c r="H1269" s="32">
        <v>5</v>
      </c>
      <c r="I1269" s="91"/>
      <c r="J1269" s="34"/>
      <c r="K1269" s="37"/>
      <c r="L1269" s="33"/>
      <c r="M1269" s="253"/>
      <c r="N1269" s="254"/>
      <c r="O1269" s="85"/>
      <c r="P1269" s="32"/>
      <c r="Q1269" s="34"/>
      <c r="R1269" s="97"/>
    </row>
    <row r="1270" spans="1:18" x14ac:dyDescent="0.25">
      <c r="A1270" s="59"/>
      <c r="B1270" s="56" t="s">
        <v>18</v>
      </c>
      <c r="C1270" s="265" t="s">
        <v>1060</v>
      </c>
      <c r="D1270" s="266"/>
      <c r="E1270" s="255" t="s">
        <v>1000</v>
      </c>
      <c r="F1270" s="256"/>
      <c r="G1270" s="257"/>
      <c r="H1270" s="32">
        <v>5</v>
      </c>
      <c r="I1270" s="91"/>
      <c r="J1270" s="34"/>
      <c r="K1270" s="37"/>
      <c r="L1270" s="33"/>
      <c r="M1270" s="253"/>
      <c r="N1270" s="254"/>
      <c r="O1270" s="85"/>
      <c r="P1270" s="32"/>
      <c r="Q1270" s="34"/>
      <c r="R1270" s="97"/>
    </row>
    <row r="1271" spans="1:18" x14ac:dyDescent="0.25">
      <c r="A1271" s="59"/>
      <c r="B1271" s="56" t="s">
        <v>28</v>
      </c>
      <c r="C1271" s="265" t="s">
        <v>975</v>
      </c>
      <c r="D1271" s="266"/>
      <c r="E1271" s="255" t="s">
        <v>952</v>
      </c>
      <c r="F1271" s="256"/>
      <c r="G1271" s="257"/>
      <c r="H1271" s="32">
        <v>5</v>
      </c>
      <c r="I1271" s="91"/>
      <c r="J1271" s="34"/>
      <c r="K1271" s="37"/>
      <c r="L1271" s="33"/>
      <c r="M1271" s="253"/>
      <c r="N1271" s="254"/>
      <c r="O1271" s="85"/>
      <c r="P1271" s="32"/>
      <c r="Q1271" s="34"/>
      <c r="R1271" s="97"/>
    </row>
    <row r="1272" spans="1:18" x14ac:dyDescent="0.25">
      <c r="A1272" s="59"/>
      <c r="B1272" s="56" t="s">
        <v>28</v>
      </c>
      <c r="C1272" s="265" t="s">
        <v>1061</v>
      </c>
      <c r="D1272" s="266"/>
      <c r="E1272" s="255" t="s">
        <v>1001</v>
      </c>
      <c r="F1272" s="256"/>
      <c r="G1272" s="257"/>
      <c r="H1272" s="32">
        <v>5</v>
      </c>
      <c r="I1272" s="91"/>
      <c r="J1272" s="34"/>
      <c r="K1272" s="37"/>
      <c r="L1272" s="33"/>
      <c r="M1272" s="253"/>
      <c r="N1272" s="254"/>
      <c r="O1272" s="85"/>
      <c r="P1272" s="32"/>
      <c r="Q1272" s="34"/>
      <c r="R1272" s="97"/>
    </row>
    <row r="1273" spans="1:18" x14ac:dyDescent="0.25">
      <c r="A1273" s="59"/>
      <c r="B1273" s="56" t="s">
        <v>28</v>
      </c>
      <c r="C1273" s="265" t="s">
        <v>1057</v>
      </c>
      <c r="D1273" s="266"/>
      <c r="E1273" s="255" t="s">
        <v>1002</v>
      </c>
      <c r="F1273" s="256"/>
      <c r="G1273" s="257"/>
      <c r="H1273" s="32">
        <v>5</v>
      </c>
      <c r="I1273" s="91"/>
      <c r="J1273" s="34"/>
      <c r="K1273" s="37"/>
      <c r="L1273" s="33"/>
      <c r="M1273" s="253"/>
      <c r="N1273" s="254"/>
      <c r="O1273" s="85"/>
      <c r="P1273" s="32"/>
      <c r="Q1273" s="34"/>
      <c r="R1273" s="97"/>
    </row>
    <row r="1274" spans="1:18" x14ac:dyDescent="0.25">
      <c r="A1274" s="59"/>
      <c r="B1274" s="56" t="s">
        <v>28</v>
      </c>
      <c r="C1274" s="265" t="s">
        <v>1062</v>
      </c>
      <c r="D1274" s="266"/>
      <c r="E1274" s="255" t="s">
        <v>1003</v>
      </c>
      <c r="F1274" s="256"/>
      <c r="G1274" s="257"/>
      <c r="H1274" s="32">
        <v>5</v>
      </c>
      <c r="I1274" s="91"/>
      <c r="J1274" s="34"/>
      <c r="K1274" s="37"/>
      <c r="L1274" s="33"/>
      <c r="M1274" s="253"/>
      <c r="N1274" s="254"/>
      <c r="O1274" s="85"/>
      <c r="P1274" s="32"/>
      <c r="Q1274" s="34"/>
      <c r="R1274" s="97"/>
    </row>
    <row r="1275" spans="1:18" x14ac:dyDescent="0.25">
      <c r="A1275" s="59"/>
      <c r="B1275" s="56" t="s">
        <v>28</v>
      </c>
      <c r="C1275" s="265" t="s">
        <v>1063</v>
      </c>
      <c r="D1275" s="266"/>
      <c r="E1275" s="255" t="s">
        <v>1004</v>
      </c>
      <c r="F1275" s="256"/>
      <c r="G1275" s="257"/>
      <c r="H1275" s="32">
        <v>5</v>
      </c>
      <c r="I1275" s="91"/>
      <c r="J1275" s="34"/>
      <c r="K1275" s="37"/>
      <c r="L1275" s="33"/>
      <c r="M1275" s="253"/>
      <c r="N1275" s="254"/>
      <c r="O1275" s="85"/>
      <c r="P1275" s="32"/>
      <c r="Q1275" s="34"/>
      <c r="R1275" s="97"/>
    </row>
    <row r="1276" spans="1:18" x14ac:dyDescent="0.25">
      <c r="A1276" s="59"/>
      <c r="B1276" s="56" t="s">
        <v>28</v>
      </c>
      <c r="C1276" s="265" t="s">
        <v>1064</v>
      </c>
      <c r="D1276" s="266"/>
      <c r="E1276" s="255" t="s">
        <v>1005</v>
      </c>
      <c r="F1276" s="256"/>
      <c r="G1276" s="257"/>
      <c r="H1276" s="32">
        <v>5</v>
      </c>
      <c r="I1276" s="91"/>
      <c r="J1276" s="34"/>
      <c r="K1276" s="37"/>
      <c r="L1276" s="33"/>
      <c r="M1276" s="253"/>
      <c r="N1276" s="254"/>
      <c r="O1276" s="85"/>
      <c r="P1276" s="32"/>
      <c r="Q1276" s="34"/>
      <c r="R1276" s="97"/>
    </row>
    <row r="1277" spans="1:18" x14ac:dyDescent="0.25">
      <c r="A1277" s="59"/>
      <c r="B1277" s="56" t="s">
        <v>28</v>
      </c>
      <c r="C1277" s="265" t="s">
        <v>1063</v>
      </c>
      <c r="D1277" s="266"/>
      <c r="E1277" s="255" t="s">
        <v>1006</v>
      </c>
      <c r="F1277" s="256"/>
      <c r="G1277" s="257"/>
      <c r="H1277" s="32">
        <v>5</v>
      </c>
      <c r="I1277" s="91"/>
      <c r="J1277" s="34"/>
      <c r="K1277" s="37"/>
      <c r="L1277" s="33"/>
      <c r="M1277" s="253"/>
      <c r="N1277" s="254"/>
      <c r="O1277" s="85"/>
      <c r="P1277" s="32"/>
      <c r="Q1277" s="34"/>
      <c r="R1277" s="97"/>
    </row>
    <row r="1278" spans="1:18" x14ac:dyDescent="0.25">
      <c r="A1278" s="59"/>
      <c r="B1278" s="56" t="s">
        <v>18</v>
      </c>
      <c r="C1278" s="265" t="s">
        <v>1065</v>
      </c>
      <c r="D1278" s="266"/>
      <c r="E1278" s="255" t="s">
        <v>1007</v>
      </c>
      <c r="F1278" s="256"/>
      <c r="G1278" s="257"/>
      <c r="H1278" s="32">
        <v>5</v>
      </c>
      <c r="I1278" s="91"/>
      <c r="J1278" s="34"/>
      <c r="K1278" s="37"/>
      <c r="L1278" s="33"/>
      <c r="M1278" s="253"/>
      <c r="N1278" s="254"/>
      <c r="O1278" s="85"/>
      <c r="P1278" s="32"/>
      <c r="Q1278" s="34"/>
      <c r="R1278" s="97"/>
    </row>
    <row r="1279" spans="1:18" x14ac:dyDescent="0.25">
      <c r="A1279" s="59"/>
      <c r="B1279" s="56" t="s">
        <v>18</v>
      </c>
      <c r="C1279" s="265" t="s">
        <v>1066</v>
      </c>
      <c r="D1279" s="266"/>
      <c r="E1279" s="255" t="s">
        <v>1008</v>
      </c>
      <c r="F1279" s="256"/>
      <c r="G1279" s="257"/>
      <c r="H1279" s="32">
        <v>5</v>
      </c>
      <c r="I1279" s="91"/>
      <c r="J1279" s="34"/>
      <c r="K1279" s="37"/>
      <c r="L1279" s="33"/>
      <c r="M1279" s="253"/>
      <c r="N1279" s="254"/>
      <c r="O1279" s="85"/>
      <c r="P1279" s="32"/>
      <c r="Q1279" s="34"/>
      <c r="R1279" s="97"/>
    </row>
    <row r="1280" spans="1:18" x14ac:dyDescent="0.25">
      <c r="A1280" s="59"/>
      <c r="B1280" s="56" t="s">
        <v>18</v>
      </c>
      <c r="C1280" s="265" t="s">
        <v>1067</v>
      </c>
      <c r="D1280" s="266"/>
      <c r="E1280" s="255" t="s">
        <v>1009</v>
      </c>
      <c r="F1280" s="256"/>
      <c r="G1280" s="257"/>
      <c r="H1280" s="32">
        <v>5</v>
      </c>
      <c r="I1280" s="91"/>
      <c r="J1280" s="34"/>
      <c r="K1280" s="37"/>
      <c r="L1280" s="33"/>
      <c r="M1280" s="253"/>
      <c r="N1280" s="254"/>
      <c r="O1280" s="85"/>
      <c r="P1280" s="32"/>
      <c r="Q1280" s="34"/>
      <c r="R1280" s="97"/>
    </row>
    <row r="1281" spans="1:18" x14ac:dyDescent="0.25">
      <c r="A1281" s="59"/>
      <c r="B1281" s="56" t="s">
        <v>18</v>
      </c>
      <c r="C1281" s="265" t="s">
        <v>1068</v>
      </c>
      <c r="D1281" s="266"/>
      <c r="E1281" s="255" t="s">
        <v>1010</v>
      </c>
      <c r="F1281" s="256"/>
      <c r="G1281" s="257"/>
      <c r="H1281" s="32">
        <v>5</v>
      </c>
      <c r="I1281" s="91"/>
      <c r="J1281" s="34"/>
      <c r="K1281" s="37"/>
      <c r="L1281" s="33"/>
      <c r="M1281" s="253"/>
      <c r="N1281" s="254"/>
      <c r="O1281" s="85"/>
      <c r="P1281" s="32"/>
      <c r="Q1281" s="34"/>
      <c r="R1281" s="97"/>
    </row>
    <row r="1282" spans="1:18" x14ac:dyDescent="0.25">
      <c r="A1282" s="59"/>
      <c r="B1282" s="56" t="s">
        <v>18</v>
      </c>
      <c r="C1282" s="265" t="s">
        <v>1069</v>
      </c>
      <c r="D1282" s="266"/>
      <c r="E1282" s="255" t="s">
        <v>1011</v>
      </c>
      <c r="F1282" s="256"/>
      <c r="G1282" s="257"/>
      <c r="H1282" s="32">
        <v>5</v>
      </c>
      <c r="I1282" s="91"/>
      <c r="J1282" s="34"/>
      <c r="K1282" s="37"/>
      <c r="L1282" s="33"/>
      <c r="M1282" s="253"/>
      <c r="N1282" s="254"/>
      <c r="O1282" s="85"/>
      <c r="P1282" s="32"/>
      <c r="Q1282" s="34"/>
      <c r="R1282" s="97"/>
    </row>
    <row r="1283" spans="1:18" x14ac:dyDescent="0.25">
      <c r="A1283" s="59"/>
      <c r="B1283" s="56" t="s">
        <v>18</v>
      </c>
      <c r="C1283" s="265" t="s">
        <v>1070</v>
      </c>
      <c r="D1283" s="266"/>
      <c r="E1283" s="255" t="s">
        <v>1012</v>
      </c>
      <c r="F1283" s="256"/>
      <c r="G1283" s="257"/>
      <c r="H1283" s="32">
        <v>5</v>
      </c>
      <c r="I1283" s="91"/>
      <c r="J1283" s="34"/>
      <c r="K1283" s="37"/>
      <c r="L1283" s="33"/>
      <c r="M1283" s="253"/>
      <c r="N1283" s="254"/>
      <c r="O1283" s="85"/>
      <c r="P1283" s="32"/>
      <c r="Q1283" s="34"/>
      <c r="R1283" s="97"/>
    </row>
    <row r="1284" spans="1:18" x14ac:dyDescent="0.25">
      <c r="A1284" s="59"/>
      <c r="B1284" s="56" t="s">
        <v>28</v>
      </c>
      <c r="C1284" s="265" t="s">
        <v>322</v>
      </c>
      <c r="D1284" s="406"/>
      <c r="E1284" s="426" t="s">
        <v>323</v>
      </c>
      <c r="F1284" s="280"/>
      <c r="G1284" s="281"/>
      <c r="H1284" s="32">
        <v>5</v>
      </c>
      <c r="I1284" s="91"/>
      <c r="J1284" s="34"/>
      <c r="K1284" s="37"/>
      <c r="L1284" s="33"/>
      <c r="M1284" s="253"/>
      <c r="N1284" s="254"/>
      <c r="O1284" s="85"/>
      <c r="P1284" s="32"/>
      <c r="Q1284" s="34"/>
      <c r="R1284" s="97"/>
    </row>
    <row r="1285" spans="1:18" x14ac:dyDescent="0.25">
      <c r="A1285" s="59"/>
      <c r="B1285" s="56" t="s">
        <v>18</v>
      </c>
      <c r="C1285" s="265" t="s">
        <v>1071</v>
      </c>
      <c r="D1285" s="266"/>
      <c r="E1285" s="255" t="s">
        <v>359</v>
      </c>
      <c r="F1285" s="256"/>
      <c r="G1285" s="257"/>
      <c r="H1285" s="32">
        <v>5</v>
      </c>
      <c r="I1285" s="91"/>
      <c r="J1285" s="34"/>
      <c r="K1285" s="37"/>
      <c r="L1285" s="33"/>
      <c r="M1285" s="253"/>
      <c r="N1285" s="254"/>
      <c r="O1285" s="85"/>
      <c r="P1285" s="32"/>
      <c r="Q1285" s="34"/>
      <c r="R1285" s="97"/>
    </row>
    <row r="1286" spans="1:18" x14ac:dyDescent="0.25">
      <c r="A1286" s="59"/>
      <c r="B1286" s="56" t="s">
        <v>18</v>
      </c>
      <c r="C1286" s="265" t="s">
        <v>1072</v>
      </c>
      <c r="D1286" s="266"/>
      <c r="E1286" s="255" t="s">
        <v>1013</v>
      </c>
      <c r="F1286" s="256"/>
      <c r="G1286" s="257"/>
      <c r="H1286" s="32">
        <v>5</v>
      </c>
      <c r="I1286" s="91"/>
      <c r="J1286" s="34"/>
      <c r="K1286" s="37"/>
      <c r="L1286" s="33"/>
      <c r="M1286" s="253"/>
      <c r="N1286" s="254"/>
      <c r="O1286" s="85"/>
      <c r="P1286" s="32"/>
      <c r="Q1286" s="34"/>
      <c r="R1286" s="97"/>
    </row>
    <row r="1287" spans="1:18" x14ac:dyDescent="0.25">
      <c r="A1287" s="59"/>
      <c r="B1287" s="56" t="s">
        <v>28</v>
      </c>
      <c r="C1287" s="265" t="s">
        <v>308</v>
      </c>
      <c r="D1287" s="406"/>
      <c r="E1287" s="426" t="s">
        <v>309</v>
      </c>
      <c r="F1287" s="280"/>
      <c r="G1287" s="281"/>
      <c r="H1287" s="32">
        <v>5</v>
      </c>
      <c r="I1287" s="91"/>
      <c r="J1287" s="34"/>
      <c r="K1287" s="37"/>
      <c r="L1287" s="33"/>
      <c r="M1287" s="253"/>
      <c r="N1287" s="254"/>
      <c r="O1287" s="85"/>
      <c r="P1287" s="32"/>
      <c r="Q1287" s="34"/>
      <c r="R1287" s="97"/>
    </row>
    <row r="1288" spans="1:18" x14ac:dyDescent="0.25">
      <c r="A1288" s="59"/>
      <c r="B1288" s="56" t="s">
        <v>28</v>
      </c>
      <c r="C1288" s="265" t="s">
        <v>1073</v>
      </c>
      <c r="D1288" s="266"/>
      <c r="E1288" s="255" t="s">
        <v>1014</v>
      </c>
      <c r="F1288" s="256"/>
      <c r="G1288" s="257"/>
      <c r="H1288" s="32">
        <v>5</v>
      </c>
      <c r="I1288" s="91"/>
      <c r="J1288" s="34"/>
      <c r="K1288" s="37"/>
      <c r="L1288" s="33"/>
      <c r="M1288" s="253"/>
      <c r="N1288" s="254"/>
      <c r="O1288" s="85"/>
      <c r="P1288" s="32"/>
      <c r="Q1288" s="34"/>
      <c r="R1288" s="97"/>
    </row>
    <row r="1289" spans="1:18" x14ac:dyDescent="0.25">
      <c r="A1289" s="59"/>
      <c r="B1289" s="56" t="s">
        <v>18</v>
      </c>
      <c r="C1289" s="265" t="s">
        <v>1074</v>
      </c>
      <c r="D1289" s="266"/>
      <c r="E1289" s="255" t="s">
        <v>1015</v>
      </c>
      <c r="F1289" s="256"/>
      <c r="G1289" s="257"/>
      <c r="H1289" s="32">
        <v>5</v>
      </c>
      <c r="I1289" s="91"/>
      <c r="J1289" s="34"/>
      <c r="K1289" s="37"/>
      <c r="L1289" s="33"/>
      <c r="M1289" s="253"/>
      <c r="N1289" s="254"/>
      <c r="O1289" s="85"/>
      <c r="P1289" s="32"/>
      <c r="Q1289" s="34"/>
      <c r="R1289" s="97"/>
    </row>
    <row r="1290" spans="1:18" x14ac:dyDescent="0.25">
      <c r="A1290" s="59"/>
      <c r="B1290" s="56" t="s">
        <v>28</v>
      </c>
      <c r="C1290" s="265" t="s">
        <v>973</v>
      </c>
      <c r="D1290" s="266"/>
      <c r="E1290" s="255" t="s">
        <v>969</v>
      </c>
      <c r="F1290" s="256"/>
      <c r="G1290" s="257"/>
      <c r="H1290" s="32">
        <v>5</v>
      </c>
      <c r="I1290" s="91"/>
      <c r="J1290" s="34"/>
      <c r="K1290" s="37"/>
      <c r="L1290" s="33"/>
      <c r="M1290" s="253"/>
      <c r="N1290" s="254"/>
      <c r="O1290" s="85"/>
      <c r="P1290" s="32"/>
      <c r="Q1290" s="34"/>
      <c r="R1290" s="97"/>
    </row>
    <row r="1291" spans="1:18" x14ac:dyDescent="0.25">
      <c r="A1291" s="59"/>
      <c r="B1291" s="56" t="s">
        <v>28</v>
      </c>
      <c r="C1291" s="265" t="s">
        <v>1075</v>
      </c>
      <c r="D1291" s="266"/>
      <c r="E1291" s="255" t="s">
        <v>1016</v>
      </c>
      <c r="F1291" s="256"/>
      <c r="G1291" s="257"/>
      <c r="H1291" s="32">
        <v>5</v>
      </c>
      <c r="I1291" s="91"/>
      <c r="J1291" s="34"/>
      <c r="K1291" s="37"/>
      <c r="L1291" s="33"/>
      <c r="M1291" s="253"/>
      <c r="N1291" s="254"/>
      <c r="O1291" s="85"/>
      <c r="P1291" s="32"/>
      <c r="Q1291" s="34"/>
      <c r="R1291" s="97"/>
    </row>
    <row r="1292" spans="1:18" x14ac:dyDescent="0.25">
      <c r="A1292" s="59"/>
      <c r="B1292" s="56" t="s">
        <v>28</v>
      </c>
      <c r="C1292" s="265" t="s">
        <v>1076</v>
      </c>
      <c r="D1292" s="266"/>
      <c r="E1292" s="255" t="s">
        <v>1017</v>
      </c>
      <c r="F1292" s="256"/>
      <c r="G1292" s="257"/>
      <c r="H1292" s="32">
        <v>5</v>
      </c>
      <c r="I1292" s="91"/>
      <c r="J1292" s="34"/>
      <c r="K1292" s="37"/>
      <c r="L1292" s="33"/>
      <c r="M1292" s="253"/>
      <c r="N1292" s="254"/>
      <c r="O1292" s="85"/>
      <c r="P1292" s="32"/>
      <c r="Q1292" s="34"/>
      <c r="R1292" s="97"/>
    </row>
    <row r="1293" spans="1:18" x14ac:dyDescent="0.25">
      <c r="A1293" s="59"/>
      <c r="B1293" s="56" t="s">
        <v>18</v>
      </c>
      <c r="C1293" s="265" t="s">
        <v>334</v>
      </c>
      <c r="D1293" s="406"/>
      <c r="E1293" s="426" t="s">
        <v>335</v>
      </c>
      <c r="F1293" s="280"/>
      <c r="G1293" s="281"/>
      <c r="H1293" s="32">
        <v>5</v>
      </c>
      <c r="I1293" s="91"/>
      <c r="J1293" s="34"/>
      <c r="K1293" s="37"/>
      <c r="L1293" s="33"/>
      <c r="M1293" s="253"/>
      <c r="N1293" s="254"/>
      <c r="O1293" s="85"/>
      <c r="P1293" s="32"/>
      <c r="Q1293" s="34"/>
      <c r="R1293" s="97"/>
    </row>
    <row r="1294" spans="1:18" x14ac:dyDescent="0.25">
      <c r="A1294" s="59"/>
      <c r="B1294" s="56" t="s">
        <v>28</v>
      </c>
      <c r="C1294" s="265" t="s">
        <v>972</v>
      </c>
      <c r="D1294" s="266"/>
      <c r="E1294" s="255" t="s">
        <v>955</v>
      </c>
      <c r="F1294" s="256"/>
      <c r="G1294" s="257"/>
      <c r="H1294" s="32">
        <v>5</v>
      </c>
      <c r="I1294" s="91"/>
      <c r="J1294" s="34"/>
      <c r="K1294" s="37"/>
      <c r="L1294" s="33"/>
      <c r="M1294" s="253"/>
      <c r="N1294" s="254"/>
      <c r="O1294" s="85"/>
      <c r="P1294" s="32"/>
      <c r="Q1294" s="34"/>
      <c r="R1294" s="97"/>
    </row>
    <row r="1295" spans="1:18" x14ac:dyDescent="0.25">
      <c r="A1295" s="59"/>
      <c r="B1295" s="56" t="s">
        <v>18</v>
      </c>
      <c r="C1295" s="265" t="s">
        <v>1077</v>
      </c>
      <c r="D1295" s="266"/>
      <c r="E1295" s="255" t="s">
        <v>1018</v>
      </c>
      <c r="F1295" s="256"/>
      <c r="G1295" s="257"/>
      <c r="H1295" s="32">
        <v>5</v>
      </c>
      <c r="I1295" s="91"/>
      <c r="J1295" s="34"/>
      <c r="K1295" s="37"/>
      <c r="L1295" s="33"/>
      <c r="M1295" s="253"/>
      <c r="N1295" s="254"/>
      <c r="O1295" s="85"/>
      <c r="P1295" s="32"/>
      <c r="Q1295" s="34"/>
      <c r="R1295" s="97"/>
    </row>
    <row r="1296" spans="1:18" x14ac:dyDescent="0.25">
      <c r="A1296" s="59"/>
      <c r="B1296" s="56" t="s">
        <v>28</v>
      </c>
      <c r="C1296" s="265" t="s">
        <v>1078</v>
      </c>
      <c r="D1296" s="266"/>
      <c r="E1296" s="255" t="s">
        <v>1019</v>
      </c>
      <c r="F1296" s="256"/>
      <c r="G1296" s="257"/>
      <c r="H1296" s="32">
        <v>5</v>
      </c>
      <c r="I1296" s="91"/>
      <c r="J1296" s="34"/>
      <c r="K1296" s="37"/>
      <c r="L1296" s="33"/>
      <c r="M1296" s="253"/>
      <c r="N1296" s="254"/>
      <c r="O1296" s="85"/>
      <c r="P1296" s="32"/>
      <c r="Q1296" s="34"/>
      <c r="R1296" s="97"/>
    </row>
    <row r="1297" spans="1:18" x14ac:dyDescent="0.25">
      <c r="A1297" s="59"/>
      <c r="B1297" s="56" t="s">
        <v>28</v>
      </c>
      <c r="C1297" s="265" t="s">
        <v>1079</v>
      </c>
      <c r="D1297" s="266"/>
      <c r="E1297" s="255" t="s">
        <v>1020</v>
      </c>
      <c r="F1297" s="256"/>
      <c r="G1297" s="257"/>
      <c r="H1297" s="32">
        <v>5</v>
      </c>
      <c r="I1297" s="91"/>
      <c r="J1297" s="34"/>
      <c r="K1297" s="37"/>
      <c r="L1297" s="33"/>
      <c r="M1297" s="253"/>
      <c r="N1297" s="254"/>
      <c r="O1297" s="85"/>
      <c r="P1297" s="32"/>
      <c r="Q1297" s="34"/>
      <c r="R1297" s="97"/>
    </row>
    <row r="1298" spans="1:18" x14ac:dyDescent="0.25">
      <c r="A1298" s="59"/>
      <c r="B1298" s="56" t="s">
        <v>28</v>
      </c>
      <c r="C1298" s="265" t="s">
        <v>1080</v>
      </c>
      <c r="D1298" s="266"/>
      <c r="E1298" s="255" t="s">
        <v>1021</v>
      </c>
      <c r="F1298" s="256"/>
      <c r="G1298" s="257"/>
      <c r="H1298" s="32">
        <v>5</v>
      </c>
      <c r="I1298" s="91"/>
      <c r="J1298" s="34"/>
      <c r="K1298" s="37"/>
      <c r="L1298" s="33"/>
      <c r="M1298" s="253"/>
      <c r="N1298" s="254"/>
      <c r="O1298" s="85"/>
      <c r="P1298" s="32"/>
      <c r="Q1298" s="34"/>
      <c r="R1298" s="97"/>
    </row>
    <row r="1299" spans="1:18" x14ac:dyDescent="0.25">
      <c r="A1299" s="59"/>
      <c r="B1299" s="56" t="s">
        <v>28</v>
      </c>
      <c r="C1299" s="265" t="s">
        <v>1082</v>
      </c>
      <c r="D1299" s="266"/>
      <c r="E1299" s="255" t="s">
        <v>1081</v>
      </c>
      <c r="F1299" s="256"/>
      <c r="G1299" s="257"/>
      <c r="H1299" s="32">
        <v>5</v>
      </c>
      <c r="I1299" s="91"/>
      <c r="J1299" s="34"/>
      <c r="K1299" s="37"/>
      <c r="L1299" s="33"/>
      <c r="M1299" s="253"/>
      <c r="N1299" s="254"/>
      <c r="O1299" s="85"/>
      <c r="P1299" s="32"/>
      <c r="Q1299" s="34"/>
      <c r="R1299" s="97"/>
    </row>
    <row r="1300" spans="1:18" x14ac:dyDescent="0.25">
      <c r="A1300" s="59"/>
      <c r="B1300" s="56" t="s">
        <v>18</v>
      </c>
      <c r="C1300" s="265" t="s">
        <v>1083</v>
      </c>
      <c r="D1300" s="266"/>
      <c r="E1300" s="255" t="s">
        <v>1022</v>
      </c>
      <c r="F1300" s="256"/>
      <c r="G1300" s="257"/>
      <c r="H1300" s="32">
        <v>5</v>
      </c>
      <c r="I1300" s="91"/>
      <c r="J1300" s="34"/>
      <c r="K1300" s="37"/>
      <c r="L1300" s="33"/>
      <c r="M1300" s="253"/>
      <c r="N1300" s="254"/>
      <c r="O1300" s="85"/>
      <c r="P1300" s="32"/>
      <c r="Q1300" s="34"/>
      <c r="R1300" s="97"/>
    </row>
    <row r="1301" spans="1:18" x14ac:dyDescent="0.25">
      <c r="A1301" s="59"/>
      <c r="B1301" s="56" t="s">
        <v>18</v>
      </c>
      <c r="C1301" s="265" t="s">
        <v>1084</v>
      </c>
      <c r="D1301" s="266"/>
      <c r="E1301" s="255" t="s">
        <v>1085</v>
      </c>
      <c r="F1301" s="256"/>
      <c r="G1301" s="257"/>
      <c r="H1301" s="32">
        <v>5</v>
      </c>
      <c r="I1301" s="91"/>
      <c r="J1301" s="34"/>
      <c r="K1301" s="37"/>
      <c r="L1301" s="33"/>
      <c r="M1301" s="253"/>
      <c r="N1301" s="254"/>
      <c r="O1301" s="85"/>
      <c r="P1301" s="32"/>
      <c r="Q1301" s="34"/>
      <c r="R1301" s="97"/>
    </row>
    <row r="1302" spans="1:18" x14ac:dyDescent="0.25">
      <c r="A1302" s="59"/>
      <c r="B1302" s="56" t="s">
        <v>18</v>
      </c>
      <c r="C1302" s="265" t="s">
        <v>1086</v>
      </c>
      <c r="D1302" s="266"/>
      <c r="E1302" s="255" t="s">
        <v>1023</v>
      </c>
      <c r="F1302" s="256"/>
      <c r="G1302" s="257"/>
      <c r="H1302" s="32">
        <v>5</v>
      </c>
      <c r="I1302" s="91"/>
      <c r="J1302" s="34"/>
      <c r="K1302" s="37"/>
      <c r="L1302" s="33"/>
      <c r="M1302" s="253"/>
      <c r="N1302" s="254"/>
      <c r="O1302" s="85"/>
      <c r="P1302" s="32"/>
      <c r="Q1302" s="34"/>
      <c r="R1302" s="97"/>
    </row>
    <row r="1303" spans="1:18" x14ac:dyDescent="0.25">
      <c r="A1303" s="59"/>
      <c r="B1303" s="56" t="s">
        <v>18</v>
      </c>
      <c r="C1303" s="265" t="s">
        <v>974</v>
      </c>
      <c r="D1303" s="266"/>
      <c r="E1303" s="255" t="s">
        <v>956</v>
      </c>
      <c r="F1303" s="256"/>
      <c r="G1303" s="257"/>
      <c r="H1303" s="32">
        <v>5</v>
      </c>
      <c r="I1303" s="91"/>
      <c r="J1303" s="34"/>
      <c r="K1303" s="37"/>
      <c r="L1303" s="33"/>
      <c r="M1303" s="253"/>
      <c r="N1303" s="254"/>
      <c r="O1303" s="85"/>
      <c r="P1303" s="32"/>
      <c r="Q1303" s="34"/>
      <c r="R1303" s="97"/>
    </row>
    <row r="1304" spans="1:18" x14ac:dyDescent="0.25">
      <c r="A1304" s="59"/>
      <c r="B1304" s="56" t="s">
        <v>18</v>
      </c>
      <c r="C1304" s="265" t="s">
        <v>1087</v>
      </c>
      <c r="D1304" s="266"/>
      <c r="E1304" s="255" t="s">
        <v>1024</v>
      </c>
      <c r="F1304" s="256"/>
      <c r="G1304" s="257"/>
      <c r="H1304" s="32">
        <v>5</v>
      </c>
      <c r="I1304" s="91"/>
      <c r="J1304" s="34"/>
      <c r="K1304" s="37"/>
      <c r="L1304" s="33"/>
      <c r="M1304" s="253"/>
      <c r="N1304" s="254"/>
      <c r="O1304" s="85"/>
      <c r="P1304" s="32"/>
      <c r="Q1304" s="34"/>
      <c r="R1304" s="97"/>
    </row>
    <row r="1305" spans="1:18" x14ac:dyDescent="0.25">
      <c r="A1305" s="59"/>
      <c r="B1305" s="56" t="s">
        <v>28</v>
      </c>
      <c r="C1305" s="265" t="s">
        <v>977</v>
      </c>
      <c r="D1305" s="266"/>
      <c r="E1305" s="255" t="s">
        <v>1025</v>
      </c>
      <c r="F1305" s="256"/>
      <c r="G1305" s="257"/>
      <c r="H1305" s="32">
        <v>5</v>
      </c>
      <c r="I1305" s="91"/>
      <c r="J1305" s="34"/>
      <c r="K1305" s="37"/>
      <c r="L1305" s="33"/>
      <c r="M1305" s="253"/>
      <c r="N1305" s="254"/>
      <c r="O1305" s="85"/>
      <c r="P1305" s="32"/>
      <c r="Q1305" s="34"/>
      <c r="R1305" s="97"/>
    </row>
    <row r="1306" spans="1:18" x14ac:dyDescent="0.25">
      <c r="A1306" s="59"/>
      <c r="B1306" s="56" t="s">
        <v>18</v>
      </c>
      <c r="C1306" s="265" t="s">
        <v>1088</v>
      </c>
      <c r="D1306" s="266"/>
      <c r="E1306" s="255" t="s">
        <v>1026</v>
      </c>
      <c r="F1306" s="256"/>
      <c r="G1306" s="257"/>
      <c r="H1306" s="32">
        <v>5</v>
      </c>
      <c r="I1306" s="91"/>
      <c r="J1306" s="34"/>
      <c r="K1306" s="37"/>
      <c r="L1306" s="33"/>
      <c r="M1306" s="253"/>
      <c r="N1306" s="254"/>
      <c r="O1306" s="85"/>
      <c r="P1306" s="32"/>
      <c r="Q1306" s="34"/>
      <c r="R1306" s="97"/>
    </row>
    <row r="1307" spans="1:18" x14ac:dyDescent="0.25">
      <c r="A1307" s="59"/>
      <c r="B1307" s="56" t="s">
        <v>18</v>
      </c>
      <c r="C1307" s="265" t="s">
        <v>1089</v>
      </c>
      <c r="D1307" s="266"/>
      <c r="E1307" s="255" t="s">
        <v>266</v>
      </c>
      <c r="F1307" s="256"/>
      <c r="G1307" s="257"/>
      <c r="H1307" s="32">
        <v>5</v>
      </c>
      <c r="I1307" s="91"/>
      <c r="J1307" s="34"/>
      <c r="K1307" s="37"/>
      <c r="L1307" s="33"/>
      <c r="M1307" s="253"/>
      <c r="N1307" s="254"/>
      <c r="O1307" s="85"/>
      <c r="P1307" s="32"/>
      <c r="Q1307" s="34"/>
      <c r="R1307" s="97"/>
    </row>
    <row r="1308" spans="1:18" x14ac:dyDescent="0.25">
      <c r="A1308" s="59"/>
      <c r="B1308" s="56" t="s">
        <v>18</v>
      </c>
      <c r="C1308" s="265" t="s">
        <v>1091</v>
      </c>
      <c r="D1308" s="266"/>
      <c r="E1308" s="255" t="s">
        <v>1090</v>
      </c>
      <c r="F1308" s="256"/>
      <c r="G1308" s="257"/>
      <c r="H1308" s="32">
        <v>5</v>
      </c>
      <c r="I1308" s="91"/>
      <c r="J1308" s="34"/>
      <c r="K1308" s="37"/>
      <c r="L1308" s="33"/>
      <c r="M1308" s="253"/>
      <c r="N1308" s="254"/>
      <c r="O1308" s="85"/>
      <c r="P1308" s="32"/>
      <c r="Q1308" s="34"/>
      <c r="R1308" s="97"/>
    </row>
    <row r="1309" spans="1:18" x14ac:dyDescent="0.25">
      <c r="A1309" s="59"/>
      <c r="B1309" s="56" t="s">
        <v>18</v>
      </c>
      <c r="C1309" s="265" t="s">
        <v>1092</v>
      </c>
      <c r="D1309" s="266"/>
      <c r="E1309" s="255" t="s">
        <v>1027</v>
      </c>
      <c r="F1309" s="256"/>
      <c r="G1309" s="257"/>
      <c r="H1309" s="32">
        <v>5</v>
      </c>
      <c r="I1309" s="91"/>
      <c r="J1309" s="34"/>
      <c r="K1309" s="37"/>
      <c r="L1309" s="33"/>
      <c r="M1309" s="253"/>
      <c r="N1309" s="254"/>
      <c r="O1309" s="85"/>
      <c r="P1309" s="32"/>
      <c r="Q1309" s="34"/>
      <c r="R1309" s="97"/>
    </row>
    <row r="1310" spans="1:18" x14ac:dyDescent="0.25">
      <c r="A1310" s="59"/>
      <c r="B1310" s="56" t="s">
        <v>18</v>
      </c>
      <c r="C1310" s="265" t="s">
        <v>1093</v>
      </c>
      <c r="D1310" s="266"/>
      <c r="E1310" s="255" t="s">
        <v>1028</v>
      </c>
      <c r="F1310" s="256"/>
      <c r="G1310" s="257"/>
      <c r="H1310" s="32">
        <v>5</v>
      </c>
      <c r="I1310" s="91"/>
      <c r="J1310" s="34"/>
      <c r="K1310" s="37"/>
      <c r="L1310" s="33"/>
      <c r="M1310" s="253"/>
      <c r="N1310" s="254"/>
      <c r="O1310" s="85"/>
      <c r="P1310" s="32"/>
      <c r="Q1310" s="34"/>
      <c r="R1310" s="97"/>
    </row>
    <row r="1311" spans="1:18" x14ac:dyDescent="0.25">
      <c r="A1311" s="59"/>
      <c r="B1311" s="56" t="s">
        <v>28</v>
      </c>
      <c r="C1311" s="265" t="s">
        <v>1095</v>
      </c>
      <c r="D1311" s="266"/>
      <c r="E1311" s="255" t="s">
        <v>1094</v>
      </c>
      <c r="F1311" s="256"/>
      <c r="G1311" s="257"/>
      <c r="H1311" s="32">
        <v>5</v>
      </c>
      <c r="I1311" s="91"/>
      <c r="J1311" s="34"/>
      <c r="K1311" s="37"/>
      <c r="L1311" s="33"/>
      <c r="M1311" s="253"/>
      <c r="N1311" s="254"/>
      <c r="O1311" s="85"/>
      <c r="P1311" s="32"/>
      <c r="Q1311" s="34"/>
      <c r="R1311" s="97"/>
    </row>
    <row r="1312" spans="1:18" x14ac:dyDescent="0.25">
      <c r="A1312" s="59"/>
      <c r="B1312" s="56" t="s">
        <v>28</v>
      </c>
      <c r="C1312" s="265" t="s">
        <v>1096</v>
      </c>
      <c r="D1312" s="266"/>
      <c r="E1312" s="255" t="s">
        <v>1029</v>
      </c>
      <c r="F1312" s="256"/>
      <c r="G1312" s="257"/>
      <c r="H1312" s="32">
        <v>5</v>
      </c>
      <c r="I1312" s="91"/>
      <c r="J1312" s="34"/>
      <c r="K1312" s="37"/>
      <c r="L1312" s="33"/>
      <c r="M1312" s="253"/>
      <c r="N1312" s="254"/>
      <c r="O1312" s="85"/>
      <c r="P1312" s="32"/>
      <c r="Q1312" s="34"/>
      <c r="R1312" s="97"/>
    </row>
    <row r="1313" spans="1:18" x14ac:dyDescent="0.25">
      <c r="A1313" s="59"/>
      <c r="B1313" s="56" t="s">
        <v>28</v>
      </c>
      <c r="C1313" s="265" t="s">
        <v>1097</v>
      </c>
      <c r="D1313" s="266"/>
      <c r="E1313" s="255" t="s">
        <v>1030</v>
      </c>
      <c r="F1313" s="256"/>
      <c r="G1313" s="257"/>
      <c r="H1313" s="32">
        <v>5</v>
      </c>
      <c r="I1313" s="91"/>
      <c r="J1313" s="34"/>
      <c r="K1313" s="37"/>
      <c r="L1313" s="33"/>
      <c r="M1313" s="253"/>
      <c r="N1313" s="254"/>
      <c r="O1313" s="85"/>
      <c r="P1313" s="32"/>
      <c r="Q1313" s="34"/>
      <c r="R1313" s="97"/>
    </row>
    <row r="1314" spans="1:18" x14ac:dyDescent="0.25">
      <c r="A1314" s="59"/>
      <c r="B1314" s="56" t="s">
        <v>28</v>
      </c>
      <c r="C1314" s="265" t="s">
        <v>1098</v>
      </c>
      <c r="D1314" s="266"/>
      <c r="E1314" s="255" t="s">
        <v>1031</v>
      </c>
      <c r="F1314" s="256"/>
      <c r="G1314" s="257"/>
      <c r="H1314" s="32">
        <v>5</v>
      </c>
      <c r="I1314" s="91"/>
      <c r="J1314" s="34"/>
      <c r="K1314" s="37"/>
      <c r="L1314" s="33"/>
      <c r="M1314" s="253"/>
      <c r="N1314" s="254"/>
      <c r="O1314" s="85"/>
      <c r="P1314" s="32"/>
      <c r="Q1314" s="34"/>
      <c r="R1314" s="97"/>
    </row>
    <row r="1315" spans="1:18" x14ac:dyDescent="0.25">
      <c r="A1315" s="59"/>
      <c r="B1315" s="56" t="s">
        <v>28</v>
      </c>
      <c r="C1315" s="265" t="s">
        <v>976</v>
      </c>
      <c r="D1315" s="266"/>
      <c r="E1315" s="255" t="s">
        <v>1099</v>
      </c>
      <c r="F1315" s="256"/>
      <c r="G1315" s="257"/>
      <c r="H1315" s="32">
        <v>5</v>
      </c>
      <c r="I1315" s="91"/>
      <c r="J1315" s="34"/>
      <c r="K1315" s="37"/>
      <c r="L1315" s="33"/>
      <c r="M1315" s="253"/>
      <c r="N1315" s="254"/>
      <c r="O1315" s="85"/>
      <c r="P1315" s="32"/>
      <c r="Q1315" s="34"/>
      <c r="R1315" s="97"/>
    </row>
    <row r="1316" spans="1:18" x14ac:dyDescent="0.25">
      <c r="A1316" s="59"/>
      <c r="B1316" s="56" t="s">
        <v>28</v>
      </c>
      <c r="C1316" s="265" t="s">
        <v>1101</v>
      </c>
      <c r="D1316" s="266"/>
      <c r="E1316" s="255" t="s">
        <v>1100</v>
      </c>
      <c r="F1316" s="256"/>
      <c r="G1316" s="257"/>
      <c r="H1316" s="32">
        <v>5</v>
      </c>
      <c r="I1316" s="91"/>
      <c r="J1316" s="34"/>
      <c r="K1316" s="37"/>
      <c r="L1316" s="33"/>
      <c r="M1316" s="253"/>
      <c r="N1316" s="254"/>
      <c r="O1316" s="85"/>
      <c r="P1316" s="32"/>
      <c r="Q1316" s="34"/>
      <c r="R1316" s="97"/>
    </row>
    <row r="1317" spans="1:18" x14ac:dyDescent="0.25">
      <c r="A1317" s="59"/>
      <c r="B1317" s="56" t="s">
        <v>28</v>
      </c>
      <c r="C1317" s="265" t="s">
        <v>1102</v>
      </c>
      <c r="D1317" s="266"/>
      <c r="E1317" s="255" t="s">
        <v>1032</v>
      </c>
      <c r="F1317" s="256"/>
      <c r="G1317" s="257"/>
      <c r="H1317" s="32">
        <v>5</v>
      </c>
      <c r="I1317" s="91"/>
      <c r="J1317" s="34"/>
      <c r="K1317" s="37"/>
      <c r="L1317" s="33"/>
      <c r="M1317" s="253"/>
      <c r="N1317" s="254"/>
      <c r="O1317" s="85"/>
      <c r="P1317" s="32"/>
      <c r="Q1317" s="34"/>
      <c r="R1317" s="97"/>
    </row>
    <row r="1318" spans="1:18" x14ac:dyDescent="0.25">
      <c r="A1318" s="59"/>
      <c r="B1318" s="56" t="s">
        <v>28</v>
      </c>
      <c r="C1318" s="265" t="s">
        <v>1103</v>
      </c>
      <c r="D1318" s="266"/>
      <c r="E1318" s="255" t="s">
        <v>1033</v>
      </c>
      <c r="F1318" s="256"/>
      <c r="G1318" s="257"/>
      <c r="H1318" s="32">
        <v>5</v>
      </c>
      <c r="I1318" s="91"/>
      <c r="J1318" s="34"/>
      <c r="K1318" s="37"/>
      <c r="L1318" s="33"/>
      <c r="M1318" s="253"/>
      <c r="N1318" s="254"/>
      <c r="O1318" s="85"/>
      <c r="P1318" s="32"/>
      <c r="Q1318" s="34"/>
      <c r="R1318" s="97"/>
    </row>
    <row r="1319" spans="1:18" x14ac:dyDescent="0.25">
      <c r="A1319" s="59"/>
      <c r="B1319" s="56" t="s">
        <v>28</v>
      </c>
      <c r="C1319" s="265" t="s">
        <v>1104</v>
      </c>
      <c r="D1319" s="266"/>
      <c r="E1319" s="255" t="s">
        <v>1034</v>
      </c>
      <c r="F1319" s="256"/>
      <c r="G1319" s="257"/>
      <c r="H1319" s="32">
        <v>5</v>
      </c>
      <c r="I1319" s="91"/>
      <c r="J1319" s="34"/>
      <c r="K1319" s="37"/>
      <c r="L1319" s="33"/>
      <c r="M1319" s="253"/>
      <c r="N1319" s="254"/>
      <c r="O1319" s="85"/>
      <c r="P1319" s="32"/>
      <c r="Q1319" s="34"/>
      <c r="R1319" s="97"/>
    </row>
    <row r="1320" spans="1:18" x14ac:dyDescent="0.25">
      <c r="A1320" s="59"/>
      <c r="B1320" s="56" t="s">
        <v>18</v>
      </c>
      <c r="C1320" s="265" t="s">
        <v>978</v>
      </c>
      <c r="D1320" s="266"/>
      <c r="E1320" s="255" t="s">
        <v>959</v>
      </c>
      <c r="F1320" s="256"/>
      <c r="G1320" s="257"/>
      <c r="H1320" s="32">
        <v>5</v>
      </c>
      <c r="I1320" s="91"/>
      <c r="J1320" s="34"/>
      <c r="K1320" s="37"/>
      <c r="L1320" s="33"/>
      <c r="M1320" s="253"/>
      <c r="N1320" s="254"/>
      <c r="O1320" s="85"/>
      <c r="P1320" s="32"/>
      <c r="Q1320" s="34"/>
      <c r="R1320" s="97"/>
    </row>
    <row r="1321" spans="1:18" x14ac:dyDescent="0.25">
      <c r="A1321" s="59"/>
      <c r="B1321" s="56" t="s">
        <v>28</v>
      </c>
      <c r="C1321" s="265" t="s">
        <v>1105</v>
      </c>
      <c r="D1321" s="266"/>
      <c r="E1321" s="255" t="s">
        <v>1035</v>
      </c>
      <c r="F1321" s="256"/>
      <c r="G1321" s="257"/>
      <c r="H1321" s="32">
        <v>5</v>
      </c>
      <c r="I1321" s="91"/>
      <c r="J1321" s="34"/>
      <c r="K1321" s="37"/>
      <c r="L1321" s="33"/>
      <c r="M1321" s="253"/>
      <c r="N1321" s="254"/>
      <c r="O1321" s="85"/>
      <c r="P1321" s="32"/>
      <c r="Q1321" s="34"/>
      <c r="R1321" s="97"/>
    </row>
    <row r="1322" spans="1:18" x14ac:dyDescent="0.25">
      <c r="A1322" s="59"/>
      <c r="B1322" s="56" t="s">
        <v>28</v>
      </c>
      <c r="C1322" s="265" t="s">
        <v>1107</v>
      </c>
      <c r="D1322" s="266"/>
      <c r="E1322" s="190" t="s">
        <v>1106</v>
      </c>
      <c r="F1322" s="256"/>
      <c r="G1322" s="257"/>
      <c r="H1322" s="32">
        <v>5</v>
      </c>
      <c r="I1322" s="91"/>
      <c r="J1322" s="34"/>
      <c r="K1322" s="37"/>
      <c r="L1322" s="33"/>
      <c r="M1322" s="253"/>
      <c r="N1322" s="254"/>
      <c r="O1322" s="85"/>
      <c r="P1322" s="32"/>
      <c r="Q1322" s="34"/>
      <c r="R1322" s="97"/>
    </row>
    <row r="1323" spans="1:18" x14ac:dyDescent="0.25">
      <c r="A1323" s="59"/>
      <c r="B1323" s="56" t="s">
        <v>18</v>
      </c>
      <c r="C1323" s="265" t="s">
        <v>1108</v>
      </c>
      <c r="D1323" s="266"/>
      <c r="E1323" s="255" t="s">
        <v>1036</v>
      </c>
      <c r="F1323" s="256"/>
      <c r="G1323" s="257"/>
      <c r="H1323" s="32">
        <v>5</v>
      </c>
      <c r="I1323" s="91"/>
      <c r="J1323" s="34"/>
      <c r="K1323" s="37"/>
      <c r="L1323" s="33"/>
      <c r="M1323" s="253"/>
      <c r="N1323" s="254"/>
      <c r="O1323" s="85"/>
      <c r="P1323" s="32"/>
      <c r="Q1323" s="34"/>
      <c r="R1323" s="97"/>
    </row>
    <row r="1324" spans="1:18" x14ac:dyDescent="0.25">
      <c r="A1324" s="59"/>
      <c r="B1324" s="56" t="s">
        <v>28</v>
      </c>
      <c r="C1324" s="265" t="s">
        <v>1109</v>
      </c>
      <c r="D1324" s="266"/>
      <c r="E1324" s="255" t="s">
        <v>1110</v>
      </c>
      <c r="F1324" s="256"/>
      <c r="G1324" s="257"/>
      <c r="H1324" s="32">
        <v>5</v>
      </c>
      <c r="I1324" s="91"/>
      <c r="J1324" s="34"/>
      <c r="K1324" s="37"/>
      <c r="L1324" s="33"/>
      <c r="M1324" s="253"/>
      <c r="N1324" s="254"/>
      <c r="O1324" s="85"/>
      <c r="P1324" s="32"/>
      <c r="Q1324" s="34"/>
      <c r="R1324" s="97"/>
    </row>
    <row r="1325" spans="1:18" x14ac:dyDescent="0.25">
      <c r="A1325" s="59"/>
      <c r="B1325" s="56" t="s">
        <v>18</v>
      </c>
      <c r="C1325" s="265" t="s">
        <v>1111</v>
      </c>
      <c r="D1325" s="266"/>
      <c r="E1325" s="255" t="s">
        <v>1037</v>
      </c>
      <c r="F1325" s="256"/>
      <c r="G1325" s="257"/>
      <c r="H1325" s="32">
        <v>5</v>
      </c>
      <c r="I1325" s="91"/>
      <c r="J1325" s="34"/>
      <c r="K1325" s="37"/>
      <c r="L1325" s="33"/>
      <c r="M1325" s="253"/>
      <c r="N1325" s="254"/>
      <c r="O1325" s="85"/>
      <c r="P1325" s="32"/>
      <c r="Q1325" s="34"/>
      <c r="R1325" s="97"/>
    </row>
    <row r="1326" spans="1:18" x14ac:dyDescent="0.25">
      <c r="A1326" s="59"/>
      <c r="B1326" s="56" t="s">
        <v>28</v>
      </c>
      <c r="C1326" s="265" t="s">
        <v>1112</v>
      </c>
      <c r="D1326" s="266"/>
      <c r="E1326" s="255" t="s">
        <v>1038</v>
      </c>
      <c r="F1326" s="256"/>
      <c r="G1326" s="257"/>
      <c r="H1326" s="32">
        <v>5</v>
      </c>
      <c r="I1326" s="91"/>
      <c r="J1326" s="34"/>
      <c r="K1326" s="37"/>
      <c r="L1326" s="33"/>
      <c r="M1326" s="253"/>
      <c r="N1326" s="254"/>
      <c r="O1326" s="85"/>
      <c r="P1326" s="32"/>
      <c r="Q1326" s="34"/>
      <c r="R1326" s="97"/>
    </row>
    <row r="1327" spans="1:18" x14ac:dyDescent="0.25">
      <c r="A1327" s="59"/>
      <c r="B1327" s="56" t="s">
        <v>28</v>
      </c>
      <c r="C1327" s="265" t="s">
        <v>979</v>
      </c>
      <c r="D1327" s="266"/>
      <c r="E1327" s="255" t="s">
        <v>1113</v>
      </c>
      <c r="F1327" s="256"/>
      <c r="G1327" s="257"/>
      <c r="H1327" s="32">
        <v>5</v>
      </c>
      <c r="I1327" s="91"/>
      <c r="J1327" s="34"/>
      <c r="K1327" s="37"/>
      <c r="L1327" s="33"/>
      <c r="M1327" s="253"/>
      <c r="N1327" s="254"/>
      <c r="O1327" s="85"/>
      <c r="P1327" s="32"/>
      <c r="Q1327" s="34"/>
      <c r="R1327" s="97"/>
    </row>
    <row r="1328" spans="1:18" x14ac:dyDescent="0.25">
      <c r="A1328" s="59"/>
      <c r="B1328" s="56" t="s">
        <v>18</v>
      </c>
      <c r="C1328" s="265" t="s">
        <v>1114</v>
      </c>
      <c r="D1328" s="266"/>
      <c r="E1328" s="255" t="s">
        <v>1039</v>
      </c>
      <c r="F1328" s="256"/>
      <c r="G1328" s="257"/>
      <c r="H1328" s="32">
        <v>5</v>
      </c>
      <c r="I1328" s="91"/>
      <c r="J1328" s="34"/>
      <c r="K1328" s="37"/>
      <c r="L1328" s="33"/>
      <c r="M1328" s="253"/>
      <c r="N1328" s="254"/>
      <c r="O1328" s="85"/>
      <c r="P1328" s="32"/>
      <c r="Q1328" s="34"/>
      <c r="R1328" s="97"/>
    </row>
    <row r="1329" spans="1:18" x14ac:dyDescent="0.25">
      <c r="A1329" s="59"/>
      <c r="B1329" s="56" t="s">
        <v>28</v>
      </c>
      <c r="C1329" s="265" t="s">
        <v>1115</v>
      </c>
      <c r="D1329" s="266"/>
      <c r="E1329" s="255" t="s">
        <v>1040</v>
      </c>
      <c r="F1329" s="256"/>
      <c r="G1329" s="257"/>
      <c r="H1329" s="32">
        <v>5</v>
      </c>
      <c r="I1329" s="91"/>
      <c r="J1329" s="34"/>
      <c r="K1329" s="37"/>
      <c r="L1329" s="33"/>
      <c r="M1329" s="253"/>
      <c r="N1329" s="254"/>
      <c r="O1329" s="85"/>
      <c r="P1329" s="32"/>
      <c r="Q1329" s="34"/>
      <c r="R1329" s="97"/>
    </row>
    <row r="1330" spans="1:18" x14ac:dyDescent="0.25">
      <c r="A1330" s="59"/>
      <c r="B1330" s="56" t="s">
        <v>28</v>
      </c>
      <c r="C1330" s="265" t="s">
        <v>1116</v>
      </c>
      <c r="D1330" s="266"/>
      <c r="E1330" s="255" t="s">
        <v>1041</v>
      </c>
      <c r="F1330" s="256"/>
      <c r="G1330" s="257"/>
      <c r="H1330" s="32">
        <v>5</v>
      </c>
      <c r="I1330" s="91"/>
      <c r="J1330" s="34"/>
      <c r="K1330" s="37"/>
      <c r="L1330" s="33"/>
      <c r="M1330" s="253"/>
      <c r="N1330" s="254"/>
      <c r="O1330" s="85"/>
      <c r="P1330" s="32"/>
      <c r="Q1330" s="34"/>
      <c r="R1330" s="97"/>
    </row>
    <row r="1331" spans="1:18" x14ac:dyDescent="0.25">
      <c r="A1331" s="59"/>
      <c r="B1331" s="56" t="s">
        <v>18</v>
      </c>
      <c r="C1331" s="265" t="s">
        <v>1117</v>
      </c>
      <c r="D1331" s="266"/>
      <c r="E1331" s="255" t="s">
        <v>1042</v>
      </c>
      <c r="F1331" s="256"/>
      <c r="G1331" s="257"/>
      <c r="H1331" s="32">
        <v>5</v>
      </c>
      <c r="I1331" s="91"/>
      <c r="J1331" s="34"/>
      <c r="K1331" s="37"/>
      <c r="L1331" s="33"/>
      <c r="M1331" s="253"/>
      <c r="N1331" s="254"/>
      <c r="O1331" s="85"/>
      <c r="P1331" s="32"/>
      <c r="Q1331" s="34"/>
      <c r="R1331" s="97"/>
    </row>
    <row r="1332" spans="1:18" x14ac:dyDescent="0.25">
      <c r="A1332" s="59"/>
      <c r="B1332" s="56" t="s">
        <v>18</v>
      </c>
      <c r="C1332" s="265" t="s">
        <v>1118</v>
      </c>
      <c r="D1332" s="266"/>
      <c r="E1332" s="255" t="s">
        <v>1043</v>
      </c>
      <c r="F1332" s="256"/>
      <c r="G1332" s="257"/>
      <c r="H1332" s="32">
        <v>5</v>
      </c>
      <c r="I1332" s="91"/>
      <c r="J1332" s="34"/>
      <c r="K1332" s="37"/>
      <c r="L1332" s="33"/>
      <c r="M1332" s="253"/>
      <c r="N1332" s="254"/>
      <c r="O1332" s="85"/>
      <c r="P1332" s="32"/>
      <c r="Q1332" s="34"/>
      <c r="R1332" s="97"/>
    </row>
    <row r="1333" spans="1:18" x14ac:dyDescent="0.25">
      <c r="A1333" s="59"/>
      <c r="B1333" s="56" t="s">
        <v>18</v>
      </c>
      <c r="C1333" s="265" t="s">
        <v>1119</v>
      </c>
      <c r="D1333" s="266"/>
      <c r="E1333" s="255" t="s">
        <v>1044</v>
      </c>
      <c r="F1333" s="256"/>
      <c r="G1333" s="257"/>
      <c r="H1333" s="32">
        <v>5</v>
      </c>
      <c r="I1333" s="91"/>
      <c r="J1333" s="34"/>
      <c r="K1333" s="37"/>
      <c r="L1333" s="33"/>
      <c r="M1333" s="253"/>
      <c r="N1333" s="254"/>
      <c r="O1333" s="85"/>
      <c r="P1333" s="32"/>
      <c r="Q1333" s="34"/>
      <c r="R1333" s="97"/>
    </row>
    <row r="1334" spans="1:18" x14ac:dyDescent="0.25">
      <c r="A1334" s="59"/>
      <c r="B1334" s="56" t="s">
        <v>18</v>
      </c>
      <c r="C1334" s="265" t="s">
        <v>1120</v>
      </c>
      <c r="D1334" s="266"/>
      <c r="E1334" s="477" t="s">
        <v>470</v>
      </c>
      <c r="F1334" s="256"/>
      <c r="G1334" s="257"/>
      <c r="H1334" s="32">
        <v>5</v>
      </c>
      <c r="I1334" s="91"/>
      <c r="J1334" s="34"/>
      <c r="K1334" s="37"/>
      <c r="L1334" s="33"/>
      <c r="M1334" s="253"/>
      <c r="N1334" s="254"/>
      <c r="O1334" s="85"/>
      <c r="P1334" s="32"/>
      <c r="Q1334" s="34"/>
      <c r="R1334" s="97"/>
    </row>
    <row r="1335" spans="1:18" x14ac:dyDescent="0.25">
      <c r="A1335" s="59"/>
      <c r="B1335" s="56" t="s">
        <v>18</v>
      </c>
      <c r="C1335" s="265" t="s">
        <v>1121</v>
      </c>
      <c r="D1335" s="406"/>
      <c r="E1335" s="478" t="s">
        <v>1045</v>
      </c>
      <c r="F1335" s="51"/>
      <c r="G1335" s="191"/>
      <c r="H1335" s="32">
        <v>5</v>
      </c>
      <c r="I1335" s="91"/>
      <c r="J1335" s="34"/>
      <c r="K1335" s="37"/>
      <c r="L1335" s="33"/>
      <c r="M1335" s="188"/>
      <c r="N1335" s="189"/>
      <c r="O1335" s="85"/>
      <c r="P1335" s="32"/>
      <c r="Q1335" s="34"/>
      <c r="R1335" s="97"/>
    </row>
    <row r="1336" spans="1:18" ht="14" x14ac:dyDescent="0.3">
      <c r="A1336" s="86"/>
      <c r="B1336" s="83"/>
      <c r="C1336" s="435" t="s">
        <v>597</v>
      </c>
      <c r="D1336" s="436"/>
      <c r="E1336" s="436"/>
      <c r="F1336" s="436"/>
      <c r="G1336" s="437"/>
      <c r="H1336" s="58"/>
      <c r="I1336" s="29"/>
      <c r="J1336" s="71" t="str">
        <f>SUM(J1337,Q1337)&amp;"/15"</f>
        <v>0/15</v>
      </c>
      <c r="K1336" s="408"/>
      <c r="L1336" s="409"/>
      <c r="M1336" s="409"/>
      <c r="N1336" s="409"/>
      <c r="O1336" s="409"/>
      <c r="P1336" s="409"/>
      <c r="Q1336" s="409"/>
      <c r="R1336" s="96"/>
    </row>
    <row r="1337" spans="1:18" ht="12.75" customHeight="1" x14ac:dyDescent="0.25">
      <c r="A1337" s="59"/>
      <c r="B1337" s="57"/>
      <c r="C1337" s="458" t="s">
        <v>598</v>
      </c>
      <c r="D1337" s="459"/>
      <c r="E1337" s="85" t="s">
        <v>599</v>
      </c>
      <c r="F1337" s="50"/>
      <c r="G1337" s="50"/>
      <c r="H1337" s="32">
        <v>15</v>
      </c>
      <c r="I1337" s="34"/>
      <c r="J1337" s="34"/>
      <c r="K1337" s="37"/>
      <c r="L1337" s="33"/>
      <c r="M1337" s="297"/>
      <c r="N1337" s="298"/>
      <c r="O1337" s="85"/>
      <c r="P1337" s="32"/>
      <c r="Q1337" s="34"/>
      <c r="R1337" s="97"/>
    </row>
    <row r="1338" spans="1:18" ht="14" x14ac:dyDescent="0.3">
      <c r="A1338" s="86"/>
      <c r="B1338" s="83"/>
      <c r="C1338" s="435" t="s">
        <v>600</v>
      </c>
      <c r="D1338" s="436"/>
      <c r="E1338" s="436"/>
      <c r="F1338" s="436"/>
      <c r="G1338" s="437"/>
      <c r="H1338" s="58"/>
      <c r="I1338" s="29"/>
      <c r="J1338" s="71" t="str">
        <f>SUM(J1339,Q1339)&amp;"/30"</f>
        <v>0/30</v>
      </c>
      <c r="K1338" s="408"/>
      <c r="L1338" s="409"/>
      <c r="M1338" s="409"/>
      <c r="N1338" s="409"/>
      <c r="O1338" s="409"/>
      <c r="P1338" s="409"/>
      <c r="Q1338" s="409"/>
      <c r="R1338" s="96"/>
    </row>
    <row r="1339" spans="1:18" x14ac:dyDescent="0.25">
      <c r="A1339" s="59"/>
      <c r="B1339" s="57"/>
      <c r="C1339" s="457" t="s">
        <v>601</v>
      </c>
      <c r="D1339" s="432"/>
      <c r="E1339" s="73" t="s">
        <v>602</v>
      </c>
      <c r="F1339" s="55"/>
      <c r="G1339" s="52"/>
      <c r="H1339" s="32">
        <v>30</v>
      </c>
      <c r="I1339" s="34"/>
      <c r="J1339" s="34"/>
      <c r="K1339" s="37"/>
      <c r="L1339" s="33"/>
      <c r="M1339" s="297"/>
      <c r="N1339" s="298"/>
      <c r="O1339" s="85"/>
      <c r="P1339" s="32"/>
      <c r="Q1339" s="34"/>
      <c r="R1339" s="97"/>
    </row>
    <row r="1340" spans="1:18" ht="14" x14ac:dyDescent="0.3">
      <c r="A1340" s="86"/>
      <c r="B1340" s="83"/>
      <c r="C1340" s="435" t="s">
        <v>603</v>
      </c>
      <c r="D1340" s="436"/>
      <c r="E1340" s="436"/>
      <c r="F1340" s="436"/>
      <c r="G1340" s="437"/>
      <c r="H1340" s="58"/>
      <c r="I1340" s="29"/>
      <c r="J1340" s="71" t="str">
        <f>SUM(J1341:J1345,Q1341:Q1345)&amp;"/9"</f>
        <v>0/9</v>
      </c>
      <c r="K1340" s="408"/>
      <c r="L1340" s="409"/>
      <c r="M1340" s="409"/>
      <c r="N1340" s="409"/>
      <c r="O1340" s="409"/>
      <c r="P1340" s="409"/>
      <c r="Q1340" s="409"/>
      <c r="R1340" s="96"/>
    </row>
    <row r="1341" spans="1:18" x14ac:dyDescent="0.25">
      <c r="A1341" s="59"/>
      <c r="B1341" s="57"/>
      <c r="C1341" s="424"/>
      <c r="D1341" s="425"/>
      <c r="E1341" s="50"/>
      <c r="F1341" s="69"/>
      <c r="G1341" s="51"/>
      <c r="H1341" s="32"/>
      <c r="I1341" s="90"/>
      <c r="J1341" s="34"/>
      <c r="K1341" s="37"/>
      <c r="L1341" s="33"/>
      <c r="M1341" s="297"/>
      <c r="N1341" s="298"/>
      <c r="O1341" s="85"/>
      <c r="P1341" s="32"/>
      <c r="Q1341" s="34"/>
      <c r="R1341" s="97"/>
    </row>
    <row r="1342" spans="1:18" x14ac:dyDescent="0.25">
      <c r="A1342" s="59"/>
      <c r="B1342" s="57"/>
      <c r="C1342" s="272"/>
      <c r="D1342" s="273"/>
      <c r="E1342" s="50"/>
      <c r="F1342" s="51"/>
      <c r="G1342" s="51"/>
      <c r="H1342" s="32"/>
      <c r="I1342" s="91"/>
      <c r="J1342" s="34"/>
      <c r="K1342" s="37"/>
      <c r="L1342" s="33"/>
      <c r="M1342" s="297"/>
      <c r="N1342" s="298"/>
      <c r="O1342" s="85"/>
      <c r="P1342" s="32"/>
      <c r="Q1342" s="34"/>
      <c r="R1342" s="97"/>
    </row>
    <row r="1343" spans="1:18" x14ac:dyDescent="0.25">
      <c r="A1343" s="59"/>
      <c r="B1343" s="57"/>
      <c r="C1343" s="272"/>
      <c r="D1343" s="407"/>
      <c r="E1343" s="50"/>
      <c r="F1343" s="51"/>
      <c r="G1343" s="51"/>
      <c r="H1343" s="32"/>
      <c r="I1343" s="91"/>
      <c r="J1343" s="34"/>
      <c r="K1343" s="37"/>
      <c r="L1343" s="33"/>
      <c r="M1343" s="297"/>
      <c r="N1343" s="298"/>
      <c r="O1343" s="85"/>
      <c r="P1343" s="32"/>
      <c r="Q1343" s="34"/>
      <c r="R1343" s="97"/>
    </row>
    <row r="1344" spans="1:18" x14ac:dyDescent="0.25">
      <c r="A1344" s="59"/>
      <c r="B1344" s="57"/>
      <c r="C1344" s="272"/>
      <c r="D1344" s="407"/>
      <c r="E1344" s="50"/>
      <c r="F1344" s="51"/>
      <c r="G1344" s="51"/>
      <c r="H1344" s="32"/>
      <c r="I1344" s="91"/>
      <c r="J1344" s="34"/>
      <c r="K1344" s="37"/>
      <c r="L1344" s="33"/>
      <c r="M1344" s="297"/>
      <c r="N1344" s="298"/>
      <c r="O1344" s="85"/>
      <c r="P1344" s="32"/>
      <c r="Q1344" s="34"/>
      <c r="R1344" s="97"/>
    </row>
    <row r="1345" spans="1:18" ht="13" thickBot="1" x14ac:dyDescent="0.3">
      <c r="A1345" s="59"/>
      <c r="B1345" s="67"/>
      <c r="C1345" s="272"/>
      <c r="D1345" s="407"/>
      <c r="E1345" s="50"/>
      <c r="F1345" s="70"/>
      <c r="G1345" s="51"/>
      <c r="H1345" s="35"/>
      <c r="I1345" s="94"/>
      <c r="J1345" s="36"/>
      <c r="K1345" s="37"/>
      <c r="L1345" s="33"/>
      <c r="M1345" s="297"/>
      <c r="N1345" s="298"/>
      <c r="O1345" s="85"/>
      <c r="P1345" s="32"/>
      <c r="Q1345" s="34"/>
      <c r="R1345" s="97"/>
    </row>
    <row r="1346" spans="1:18" ht="13.5" thickBot="1" x14ac:dyDescent="0.3">
      <c r="A1346" s="1"/>
      <c r="B1346" s="1"/>
      <c r="C1346" s="433" t="s">
        <v>244</v>
      </c>
      <c r="D1346" s="434"/>
      <c r="E1346" s="434"/>
      <c r="F1346" s="434"/>
      <c r="G1346" s="434"/>
      <c r="H1346" s="434"/>
      <c r="I1346" s="434"/>
      <c r="J1346" s="434"/>
      <c r="K1346" s="434"/>
      <c r="L1346" s="434"/>
      <c r="M1346" s="434"/>
      <c r="N1346" s="68"/>
      <c r="O1346" s="87"/>
      <c r="P1346" s="95"/>
      <c r="Q1346" s="72">
        <f>SUM(J1340,J1338,J1336,J1056,J688,J360,J322)</f>
        <v>0</v>
      </c>
      <c r="R1346" s="38" t="s">
        <v>604</v>
      </c>
    </row>
  </sheetData>
  <mergeCells count="2917">
    <mergeCell ref="C624:D624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1039:D1039"/>
    <mergeCell ref="E1039:G1039"/>
    <mergeCell ref="C1043:D1043"/>
    <mergeCell ref="C1044:D1044"/>
    <mergeCell ref="E1044:G1044"/>
    <mergeCell ref="C1045:D1045"/>
    <mergeCell ref="C1046:D1046"/>
    <mergeCell ref="C1040:D1040"/>
    <mergeCell ref="C1041:D1041"/>
    <mergeCell ref="C1042:D1042"/>
    <mergeCell ref="C981:D981"/>
    <mergeCell ref="E981:G981"/>
    <mergeCell ref="M981:N981"/>
    <mergeCell ref="C959:D959"/>
    <mergeCell ref="C950:D950"/>
    <mergeCell ref="C980:D980"/>
    <mergeCell ref="E980:G980"/>
    <mergeCell ref="C982:D982"/>
    <mergeCell ref="C983:D983"/>
    <mergeCell ref="C984:D984"/>
    <mergeCell ref="C985:D985"/>
    <mergeCell ref="C986:D986"/>
    <mergeCell ref="C987:D987"/>
    <mergeCell ref="C988:D988"/>
    <mergeCell ref="C679:D679"/>
    <mergeCell ref="E679:G679"/>
    <mergeCell ref="C680:D680"/>
    <mergeCell ref="C681:D681"/>
    <mergeCell ref="C682:D682"/>
    <mergeCell ref="C683:D683"/>
    <mergeCell ref="C684:D684"/>
    <mergeCell ref="C685:D685"/>
    <mergeCell ref="C686:D686"/>
    <mergeCell ref="C784:D784"/>
    <mergeCell ref="E784:G784"/>
    <mergeCell ref="C785:D785"/>
    <mergeCell ref="C922:D922"/>
    <mergeCell ref="C923:D923"/>
    <mergeCell ref="C924:D924"/>
    <mergeCell ref="C925:D925"/>
    <mergeCell ref="C926:D926"/>
    <mergeCell ref="C927:D927"/>
    <mergeCell ref="C569:D569"/>
    <mergeCell ref="C570:D570"/>
    <mergeCell ref="C571:D571"/>
    <mergeCell ref="C572:D572"/>
    <mergeCell ref="C573:D573"/>
    <mergeCell ref="C574:D574"/>
    <mergeCell ref="C575:D575"/>
    <mergeCell ref="C576:D576"/>
    <mergeCell ref="C577:D577"/>
    <mergeCell ref="C568:D568"/>
    <mergeCell ref="C745:D745"/>
    <mergeCell ref="C746:D746"/>
    <mergeCell ref="C750:D750"/>
    <mergeCell ref="C751:D751"/>
    <mergeCell ref="C752:D752"/>
    <mergeCell ref="C753:D753"/>
    <mergeCell ref="C757:D757"/>
    <mergeCell ref="C758:D758"/>
    <mergeCell ref="C759:D759"/>
    <mergeCell ref="C619:D619"/>
    <mergeCell ref="C620:D620"/>
    <mergeCell ref="C621:D621"/>
    <mergeCell ref="C622:D622"/>
    <mergeCell ref="C623:D623"/>
    <mergeCell ref="M474:N474"/>
    <mergeCell ref="C475:D475"/>
    <mergeCell ref="E475:G475"/>
    <mergeCell ref="M475:N475"/>
    <mergeCell ref="C476:D476"/>
    <mergeCell ref="C477:D477"/>
    <mergeCell ref="C478:D478"/>
    <mergeCell ref="C479:D479"/>
    <mergeCell ref="C480:D480"/>
    <mergeCell ref="E727:G727"/>
    <mergeCell ref="C720:D720"/>
    <mergeCell ref="C727:D727"/>
    <mergeCell ref="E861:G861"/>
    <mergeCell ref="C861:D861"/>
    <mergeCell ref="C882:D882"/>
    <mergeCell ref="C883:D883"/>
    <mergeCell ref="E882:G882"/>
    <mergeCell ref="C510:D510"/>
    <mergeCell ref="E510:G510"/>
    <mergeCell ref="C511:D511"/>
    <mergeCell ref="C512:D512"/>
    <mergeCell ref="C513:D513"/>
    <mergeCell ref="C514:D514"/>
    <mergeCell ref="C515:D515"/>
    <mergeCell ref="C516:D516"/>
    <mergeCell ref="C517:D517"/>
    <mergeCell ref="C738:D738"/>
    <mergeCell ref="E738:G738"/>
    <mergeCell ref="C739:D739"/>
    <mergeCell ref="C740:D740"/>
    <mergeCell ref="M467:N467"/>
    <mergeCell ref="C468:D468"/>
    <mergeCell ref="E468:G468"/>
    <mergeCell ref="M468:N468"/>
    <mergeCell ref="C469:D469"/>
    <mergeCell ref="E469:G469"/>
    <mergeCell ref="M469:N469"/>
    <mergeCell ref="C470:D470"/>
    <mergeCell ref="E470:G470"/>
    <mergeCell ref="M470:N470"/>
    <mergeCell ref="C471:D471"/>
    <mergeCell ref="E471:G471"/>
    <mergeCell ref="M471:N471"/>
    <mergeCell ref="C472:D472"/>
    <mergeCell ref="E472:G472"/>
    <mergeCell ref="M472:N472"/>
    <mergeCell ref="C473:D473"/>
    <mergeCell ref="E473:G473"/>
    <mergeCell ref="M473:N473"/>
    <mergeCell ref="C459:D459"/>
    <mergeCell ref="C460:D460"/>
    <mergeCell ref="E460:G460"/>
    <mergeCell ref="C461:D461"/>
    <mergeCell ref="E461:G461"/>
    <mergeCell ref="C462:D462"/>
    <mergeCell ref="E462:G462"/>
    <mergeCell ref="C463:D463"/>
    <mergeCell ref="E463:G463"/>
    <mergeCell ref="C464:D464"/>
    <mergeCell ref="E464:G464"/>
    <mergeCell ref="C465:D465"/>
    <mergeCell ref="E465:G465"/>
    <mergeCell ref="M465:N465"/>
    <mergeCell ref="C466:D466"/>
    <mergeCell ref="E466:G466"/>
    <mergeCell ref="M466:N466"/>
    <mergeCell ref="C345:D345"/>
    <mergeCell ref="C1323:D1323"/>
    <mergeCell ref="C1324:D1324"/>
    <mergeCell ref="C1325:D1325"/>
    <mergeCell ref="C1326:D1326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408:D408"/>
    <mergeCell ref="C421:D421"/>
    <mergeCell ref="C424:D424"/>
    <mergeCell ref="C425:D425"/>
    <mergeCell ref="C426:D426"/>
    <mergeCell ref="C710:D710"/>
    <mergeCell ref="C715:D715"/>
    <mergeCell ref="C716:D716"/>
    <mergeCell ref="C467:D467"/>
    <mergeCell ref="C474:D474"/>
    <mergeCell ref="C884:D884"/>
    <mergeCell ref="C885:D885"/>
    <mergeCell ref="C886:D886"/>
    <mergeCell ref="C887:D887"/>
    <mergeCell ref="C888:D888"/>
    <mergeCell ref="C900:D900"/>
    <mergeCell ref="C920:D920"/>
    <mergeCell ref="C921:D921"/>
    <mergeCell ref="C1306:D1306"/>
    <mergeCell ref="C1307:D1307"/>
    <mergeCell ref="C1308:D1308"/>
    <mergeCell ref="C1309:D1309"/>
    <mergeCell ref="C1310:D1310"/>
    <mergeCell ref="C1311:D1311"/>
    <mergeCell ref="C1312:D1312"/>
    <mergeCell ref="C1313:D1313"/>
    <mergeCell ref="C1314:D1314"/>
    <mergeCell ref="C1315:D1315"/>
    <mergeCell ref="C1316:D1316"/>
    <mergeCell ref="C1317:D1317"/>
    <mergeCell ref="C1318:D1318"/>
    <mergeCell ref="C1319:D1319"/>
    <mergeCell ref="C1320:D1320"/>
    <mergeCell ref="C1321:D1321"/>
    <mergeCell ref="C1322:D1322"/>
    <mergeCell ref="C1288:D1288"/>
    <mergeCell ref="C1289:D1289"/>
    <mergeCell ref="C1290:D1290"/>
    <mergeCell ref="C1291:D1291"/>
    <mergeCell ref="C1292:D1292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D1303"/>
    <mergeCell ref="C1304:D1304"/>
    <mergeCell ref="C1305:D1305"/>
    <mergeCell ref="C1269:D1269"/>
    <mergeCell ref="C1270:D1270"/>
    <mergeCell ref="C1271:D1271"/>
    <mergeCell ref="C1272:D1272"/>
    <mergeCell ref="C1273:D1273"/>
    <mergeCell ref="C1274:D1274"/>
    <mergeCell ref="C1275:D1275"/>
    <mergeCell ref="C1276:D1276"/>
    <mergeCell ref="C1277:D1277"/>
    <mergeCell ref="C1278:D1278"/>
    <mergeCell ref="C1279:D1279"/>
    <mergeCell ref="C1280:D1280"/>
    <mergeCell ref="C1281:D1281"/>
    <mergeCell ref="C1282:D1282"/>
    <mergeCell ref="C1283:D1283"/>
    <mergeCell ref="C1285:D1285"/>
    <mergeCell ref="C1286:D1286"/>
    <mergeCell ref="E236:G236"/>
    <mergeCell ref="C237:D237"/>
    <mergeCell ref="E237:G237"/>
    <mergeCell ref="C239:D239"/>
    <mergeCell ref="E239:G239"/>
    <mergeCell ref="C1247:D1247"/>
    <mergeCell ref="C1248:D1248"/>
    <mergeCell ref="C1249:D1249"/>
    <mergeCell ref="C1250:D1250"/>
    <mergeCell ref="C1251:D1251"/>
    <mergeCell ref="C1252:D1252"/>
    <mergeCell ref="C1335:D1335"/>
    <mergeCell ref="C1234:D1234"/>
    <mergeCell ref="C1235:D1235"/>
    <mergeCell ref="C1236:D1236"/>
    <mergeCell ref="C1237:D1237"/>
    <mergeCell ref="C1238:D1238"/>
    <mergeCell ref="C1239:D1239"/>
    <mergeCell ref="C1240:D1240"/>
    <mergeCell ref="C1241:D1241"/>
    <mergeCell ref="C1242:D1242"/>
    <mergeCell ref="C1243:D1243"/>
    <mergeCell ref="C1244:D1244"/>
    <mergeCell ref="C1245:D1245"/>
    <mergeCell ref="C1246:D1246"/>
    <mergeCell ref="C1219:D1219"/>
    <mergeCell ref="C1253:D1253"/>
    <mergeCell ref="C1254:D1254"/>
    <mergeCell ref="C1220:D1220"/>
    <mergeCell ref="C1221:D1221"/>
    <mergeCell ref="C1222:D1222"/>
    <mergeCell ref="C1223:D1223"/>
    <mergeCell ref="C1224:D1224"/>
    <mergeCell ref="C1225:D1225"/>
    <mergeCell ref="C1226:D1226"/>
    <mergeCell ref="C1227:D1227"/>
    <mergeCell ref="C1228:D1228"/>
    <mergeCell ref="C1229:D1229"/>
    <mergeCell ref="C1230:D1230"/>
    <mergeCell ref="C1231:D1231"/>
    <mergeCell ref="C1232:D1232"/>
    <mergeCell ref="C1233:D1233"/>
    <mergeCell ref="C1206:D1206"/>
    <mergeCell ref="C1207:D1207"/>
    <mergeCell ref="C1208:D1208"/>
    <mergeCell ref="C1209:D1209"/>
    <mergeCell ref="C1210:D1210"/>
    <mergeCell ref="C1211:D1211"/>
    <mergeCell ref="C1212:D1212"/>
    <mergeCell ref="C1213:D1213"/>
    <mergeCell ref="C1214:D1214"/>
    <mergeCell ref="C1215:D1215"/>
    <mergeCell ref="C1216:D1216"/>
    <mergeCell ref="C1217:D1217"/>
    <mergeCell ref="C1218:D1218"/>
    <mergeCell ref="C1190:D1190"/>
    <mergeCell ref="C1191:D1191"/>
    <mergeCell ref="C1192:D1192"/>
    <mergeCell ref="C1193:D1193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176:D1176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59:D1159"/>
    <mergeCell ref="C1160:D1160"/>
    <mergeCell ref="C1161:D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D1174"/>
    <mergeCell ref="C1175:D117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M1132:N1132"/>
    <mergeCell ref="M1133:N1133"/>
    <mergeCell ref="M1134:N1134"/>
    <mergeCell ref="M1135:N1135"/>
    <mergeCell ref="M1136:N1136"/>
    <mergeCell ref="M1137:N1137"/>
    <mergeCell ref="M1138:N1138"/>
    <mergeCell ref="M1139:N1139"/>
    <mergeCell ref="M1140:N1140"/>
    <mergeCell ref="C1141:D1141"/>
    <mergeCell ref="C1142:D1142"/>
    <mergeCell ref="C1143:D1143"/>
    <mergeCell ref="C1144:D1144"/>
    <mergeCell ref="C1145:D1145"/>
    <mergeCell ref="M1117:N1117"/>
    <mergeCell ref="M1118:N1118"/>
    <mergeCell ref="M1119:N1119"/>
    <mergeCell ref="M1120:N1120"/>
    <mergeCell ref="M1121:N1121"/>
    <mergeCell ref="M1122:N1122"/>
    <mergeCell ref="M1123:N1123"/>
    <mergeCell ref="M1124:N1124"/>
    <mergeCell ref="M1125:N1125"/>
    <mergeCell ref="M1126:N1126"/>
    <mergeCell ref="M1127:N1127"/>
    <mergeCell ref="M1128:N1128"/>
    <mergeCell ref="M1129:N1129"/>
    <mergeCell ref="M1130:N1130"/>
    <mergeCell ref="M1131:N1131"/>
    <mergeCell ref="M1102:N1102"/>
    <mergeCell ref="M1103:N1103"/>
    <mergeCell ref="M1104:N1104"/>
    <mergeCell ref="M1105:N1105"/>
    <mergeCell ref="M1106:N1106"/>
    <mergeCell ref="M1107:N1107"/>
    <mergeCell ref="M1108:N1108"/>
    <mergeCell ref="M1109:N1109"/>
    <mergeCell ref="M1110:N1110"/>
    <mergeCell ref="M1111:N1111"/>
    <mergeCell ref="M1112:N1112"/>
    <mergeCell ref="M1113:N1113"/>
    <mergeCell ref="M1114:N1114"/>
    <mergeCell ref="M1115:N1115"/>
    <mergeCell ref="M1116:N1116"/>
    <mergeCell ref="M1090:N1090"/>
    <mergeCell ref="M1091:N1091"/>
    <mergeCell ref="M1092:N1092"/>
    <mergeCell ref="M1093:N1093"/>
    <mergeCell ref="M1094:N1094"/>
    <mergeCell ref="M1095:N1095"/>
    <mergeCell ref="M1096:N1096"/>
    <mergeCell ref="M1097:N1097"/>
    <mergeCell ref="M1098:N1098"/>
    <mergeCell ref="M1099:N1099"/>
    <mergeCell ref="M1100:N1100"/>
    <mergeCell ref="M1101:N1101"/>
    <mergeCell ref="M1079:N1079"/>
    <mergeCell ref="M1080:N1080"/>
    <mergeCell ref="M1081:N1081"/>
    <mergeCell ref="M1082:N1082"/>
    <mergeCell ref="M1083:N1083"/>
    <mergeCell ref="M1084:N1084"/>
    <mergeCell ref="M1085:N1085"/>
    <mergeCell ref="M1086:N1086"/>
    <mergeCell ref="M1087:N1087"/>
    <mergeCell ref="M1088:N1088"/>
    <mergeCell ref="M1089:N1089"/>
    <mergeCell ref="C1140:D1140"/>
    <mergeCell ref="E1140:G1140"/>
    <mergeCell ref="M1057:N1057"/>
    <mergeCell ref="M1058:N1058"/>
    <mergeCell ref="M1059:N1059"/>
    <mergeCell ref="M1060:N1060"/>
    <mergeCell ref="M1061:N1061"/>
    <mergeCell ref="M1062:N1062"/>
    <mergeCell ref="M1063:N1063"/>
    <mergeCell ref="M1064:N1064"/>
    <mergeCell ref="M1065:N1065"/>
    <mergeCell ref="M1066:N1066"/>
    <mergeCell ref="M1067:N1067"/>
    <mergeCell ref="M1068:N1068"/>
    <mergeCell ref="M1069:N1069"/>
    <mergeCell ref="M1070:N1070"/>
    <mergeCell ref="M1071:N1071"/>
    <mergeCell ref="M1072:N1072"/>
    <mergeCell ref="M1073:N1073"/>
    <mergeCell ref="M1074:N1074"/>
    <mergeCell ref="M1075:N1075"/>
    <mergeCell ref="M1076:N1076"/>
    <mergeCell ref="M1077:N1077"/>
    <mergeCell ref="M1078:N1078"/>
    <mergeCell ref="C1132:D1132"/>
    <mergeCell ref="E1132:G1132"/>
    <mergeCell ref="C1133:D1133"/>
    <mergeCell ref="E1133:G1133"/>
    <mergeCell ref="C1134:D1134"/>
    <mergeCell ref="E1134:G1134"/>
    <mergeCell ref="C1135:D1135"/>
    <mergeCell ref="E1135:G1135"/>
    <mergeCell ref="C1136:D1136"/>
    <mergeCell ref="E1136:G1136"/>
    <mergeCell ref="C1137:D1137"/>
    <mergeCell ref="E1137:G1137"/>
    <mergeCell ref="C1138:D1138"/>
    <mergeCell ref="E1138:G1138"/>
    <mergeCell ref="C1139:D1139"/>
    <mergeCell ref="E1139:G1139"/>
    <mergeCell ref="C1126:D1126"/>
    <mergeCell ref="E1126:G1126"/>
    <mergeCell ref="C1127:D1127"/>
    <mergeCell ref="E1127:G1127"/>
    <mergeCell ref="C1128:D1128"/>
    <mergeCell ref="E1128:G1128"/>
    <mergeCell ref="C1129:D1129"/>
    <mergeCell ref="E1129:G1129"/>
    <mergeCell ref="C1130:D1130"/>
    <mergeCell ref="E1130:G1130"/>
    <mergeCell ref="C1131:D1131"/>
    <mergeCell ref="E1131:G1131"/>
    <mergeCell ref="C1116:D1116"/>
    <mergeCell ref="E1116:G1116"/>
    <mergeCell ref="C1117:D1117"/>
    <mergeCell ref="E1117:G1117"/>
    <mergeCell ref="C1118:D1118"/>
    <mergeCell ref="E1118:G1118"/>
    <mergeCell ref="C1119:D1119"/>
    <mergeCell ref="E1119:G1119"/>
    <mergeCell ref="C1120:D1120"/>
    <mergeCell ref="E1120:G1120"/>
    <mergeCell ref="C1121:D1121"/>
    <mergeCell ref="E1121:G1121"/>
    <mergeCell ref="C1122:D1122"/>
    <mergeCell ref="E1122:G1122"/>
    <mergeCell ref="C1123:D1123"/>
    <mergeCell ref="E1123:G1123"/>
    <mergeCell ref="C1124:D1124"/>
    <mergeCell ref="E1124:G1124"/>
    <mergeCell ref="C1125:D1125"/>
    <mergeCell ref="E1125:G1125"/>
    <mergeCell ref="C1107:D1107"/>
    <mergeCell ref="E1107:G1107"/>
    <mergeCell ref="C1108:D1108"/>
    <mergeCell ref="E1108:G1108"/>
    <mergeCell ref="C1109:D1109"/>
    <mergeCell ref="E1109:G1109"/>
    <mergeCell ref="C1110:D1110"/>
    <mergeCell ref="E1110:G1110"/>
    <mergeCell ref="C1111:D1111"/>
    <mergeCell ref="E1111:G1111"/>
    <mergeCell ref="C1112:D1112"/>
    <mergeCell ref="E1112:G1112"/>
    <mergeCell ref="C1113:D1113"/>
    <mergeCell ref="E1113:G1113"/>
    <mergeCell ref="C1114:D1114"/>
    <mergeCell ref="E1114:G1114"/>
    <mergeCell ref="C1115:D1115"/>
    <mergeCell ref="E1115:G1115"/>
    <mergeCell ref="C1101:D1101"/>
    <mergeCell ref="E1101:G1101"/>
    <mergeCell ref="C1102:D1102"/>
    <mergeCell ref="E1102:G1102"/>
    <mergeCell ref="C1103:D1103"/>
    <mergeCell ref="E1103:G1103"/>
    <mergeCell ref="C1104:D1104"/>
    <mergeCell ref="E1104:G1104"/>
    <mergeCell ref="C1105:D1105"/>
    <mergeCell ref="E1105:G1105"/>
    <mergeCell ref="C1106:D1106"/>
    <mergeCell ref="E1106:G110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92:D1092"/>
    <mergeCell ref="E1092:G1092"/>
    <mergeCell ref="C1093:D1093"/>
    <mergeCell ref="E1093:G1093"/>
    <mergeCell ref="C1094:D1094"/>
    <mergeCell ref="E1094:G1094"/>
    <mergeCell ref="C1095:D1095"/>
    <mergeCell ref="E1095:G1095"/>
    <mergeCell ref="C1096:D1096"/>
    <mergeCell ref="E1096:G1096"/>
    <mergeCell ref="C1097:D1097"/>
    <mergeCell ref="E1097:G1097"/>
    <mergeCell ref="C1098:D1098"/>
    <mergeCell ref="E1098:G1098"/>
    <mergeCell ref="C1099:D1099"/>
    <mergeCell ref="E1099:G1099"/>
    <mergeCell ref="C1100:D1100"/>
    <mergeCell ref="E1100:G1100"/>
    <mergeCell ref="C1087:D1087"/>
    <mergeCell ref="E1087:G1087"/>
    <mergeCell ref="C1088:D1088"/>
    <mergeCell ref="E1088:G1088"/>
    <mergeCell ref="C1089:D1089"/>
    <mergeCell ref="E1089:G1089"/>
    <mergeCell ref="C1090:D1090"/>
    <mergeCell ref="E1090:G1090"/>
    <mergeCell ref="C1091:D1091"/>
    <mergeCell ref="E1091:G1091"/>
    <mergeCell ref="C1293:D1293"/>
    <mergeCell ref="E1293:G1293"/>
    <mergeCell ref="C1081:D1081"/>
    <mergeCell ref="E1081:G1081"/>
    <mergeCell ref="C1082:D1082"/>
    <mergeCell ref="E1082:G1082"/>
    <mergeCell ref="C1083:D1083"/>
    <mergeCell ref="E1083:G1083"/>
    <mergeCell ref="C1084:D1084"/>
    <mergeCell ref="E1084:G1084"/>
    <mergeCell ref="C1085:D1085"/>
    <mergeCell ref="E1085:G1085"/>
    <mergeCell ref="C1086:D1086"/>
    <mergeCell ref="E1086:G1086"/>
    <mergeCell ref="C1255:D1255"/>
    <mergeCell ref="C1256:D1256"/>
    <mergeCell ref="C1257:D1257"/>
    <mergeCell ref="C1258:D1258"/>
    <mergeCell ref="C1259:D1259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E1076:G1076"/>
    <mergeCell ref="C1077:D1077"/>
    <mergeCell ref="E1077:G1077"/>
    <mergeCell ref="C1078:D1078"/>
    <mergeCell ref="E1078:G1078"/>
    <mergeCell ref="C1079:D1079"/>
    <mergeCell ref="E1079:G1079"/>
    <mergeCell ref="C1080:D1080"/>
    <mergeCell ref="E1080:G1080"/>
    <mergeCell ref="M1343:N1343"/>
    <mergeCell ref="M1344:N1344"/>
    <mergeCell ref="M1345:N1345"/>
    <mergeCell ref="E1032:G1032"/>
    <mergeCell ref="E1033:G1033"/>
    <mergeCell ref="E1034:G1034"/>
    <mergeCell ref="E1035:G1035"/>
    <mergeCell ref="M1016:N1016"/>
    <mergeCell ref="M1017:N1017"/>
    <mergeCell ref="M1018:N1018"/>
    <mergeCell ref="M1019:N1019"/>
    <mergeCell ref="M1020:N1020"/>
    <mergeCell ref="M1021:N1021"/>
    <mergeCell ref="C1284:D1284"/>
    <mergeCell ref="E1284:G1284"/>
    <mergeCell ref="C1057:D1057"/>
    <mergeCell ref="E1057:G1057"/>
    <mergeCell ref="C1058:D1058"/>
    <mergeCell ref="E1058:G1058"/>
    <mergeCell ref="C1059:D1059"/>
    <mergeCell ref="E1059:G1059"/>
    <mergeCell ref="C1060:D1060"/>
    <mergeCell ref="E1060:G1060"/>
    <mergeCell ref="C1061:D1061"/>
    <mergeCell ref="E1061:G1061"/>
    <mergeCell ref="C1062:D1062"/>
    <mergeCell ref="E1062:G1062"/>
    <mergeCell ref="E1070:G1070"/>
    <mergeCell ref="M1341:N1341"/>
    <mergeCell ref="C1063:D1063"/>
    <mergeCell ref="E1063:G1063"/>
    <mergeCell ref="C1064:D1064"/>
    <mergeCell ref="E1064:G1064"/>
    <mergeCell ref="C1065:D1065"/>
    <mergeCell ref="E1065:G1065"/>
    <mergeCell ref="C1066:D1066"/>
    <mergeCell ref="E1066:G1066"/>
    <mergeCell ref="C1067:D1067"/>
    <mergeCell ref="E1067:G1067"/>
    <mergeCell ref="C1068:D1068"/>
    <mergeCell ref="E1068:G1068"/>
    <mergeCell ref="C1069:D1069"/>
    <mergeCell ref="E1069:G1069"/>
    <mergeCell ref="C1070:D1070"/>
    <mergeCell ref="M1342:N1342"/>
    <mergeCell ref="C1071:D1071"/>
    <mergeCell ref="E1071:G1071"/>
    <mergeCell ref="C1072:D1072"/>
    <mergeCell ref="E1072:G1072"/>
    <mergeCell ref="C1287:D1287"/>
    <mergeCell ref="E1287:G1287"/>
    <mergeCell ref="C1073:D1073"/>
    <mergeCell ref="E1073:G1073"/>
    <mergeCell ref="C1074:D1074"/>
    <mergeCell ref="E1074:G1074"/>
    <mergeCell ref="C1075:D1075"/>
    <mergeCell ref="E1075:G1075"/>
    <mergeCell ref="C1076:D1076"/>
    <mergeCell ref="J7:N7"/>
    <mergeCell ref="M52:N52"/>
    <mergeCell ref="M53:N53"/>
    <mergeCell ref="M61:N61"/>
    <mergeCell ref="C39:R39"/>
    <mergeCell ref="C43:G43"/>
    <mergeCell ref="C46:G46"/>
    <mergeCell ref="C47:G47"/>
    <mergeCell ref="M1033:N1033"/>
    <mergeCell ref="M1034:N1034"/>
    <mergeCell ref="M1035:N1035"/>
    <mergeCell ref="M1036:N1036"/>
    <mergeCell ref="M1037:N1037"/>
    <mergeCell ref="M1038:N1038"/>
    <mergeCell ref="M1055:N1055"/>
    <mergeCell ref="C235:G235"/>
    <mergeCell ref="C247:G247"/>
    <mergeCell ref="C264:D264"/>
    <mergeCell ref="E264:G264"/>
    <mergeCell ref="C265:D265"/>
    <mergeCell ref="E265:G265"/>
    <mergeCell ref="C266:D266"/>
    <mergeCell ref="E266:G266"/>
    <mergeCell ref="C267:D267"/>
    <mergeCell ref="E267:G267"/>
    <mergeCell ref="C263:G263"/>
    <mergeCell ref="C238:G238"/>
    <mergeCell ref="C240:D240"/>
    <mergeCell ref="E240:G240"/>
    <mergeCell ref="C241:D241"/>
    <mergeCell ref="E246:G246"/>
    <mergeCell ref="C236:D236"/>
    <mergeCell ref="M997:N997"/>
    <mergeCell ref="M998:N998"/>
    <mergeCell ref="M1022:N1022"/>
    <mergeCell ref="M1023:N1023"/>
    <mergeCell ref="M1024:N1024"/>
    <mergeCell ref="M1025:N1025"/>
    <mergeCell ref="M1026:N1026"/>
    <mergeCell ref="M1027:N1027"/>
    <mergeCell ref="M1028:N1028"/>
    <mergeCell ref="M1029:N1029"/>
    <mergeCell ref="M1030:N1030"/>
    <mergeCell ref="M1031:N1031"/>
    <mergeCell ref="M1032:N1032"/>
    <mergeCell ref="M999:N999"/>
    <mergeCell ref="M1000:N1000"/>
    <mergeCell ref="M1001:N1001"/>
    <mergeCell ref="M1002:N1002"/>
    <mergeCell ref="M1003:N1003"/>
    <mergeCell ref="M1004:N1004"/>
    <mergeCell ref="M1005:N1005"/>
    <mergeCell ref="M1006:N1006"/>
    <mergeCell ref="M1007:N1007"/>
    <mergeCell ref="M1008:N1008"/>
    <mergeCell ref="M1009:N1009"/>
    <mergeCell ref="M1010:N1010"/>
    <mergeCell ref="M1011:N1011"/>
    <mergeCell ref="M1012:N1012"/>
    <mergeCell ref="M1013:N1013"/>
    <mergeCell ref="M1014:N1014"/>
    <mergeCell ref="M1015:N1015"/>
    <mergeCell ref="M975:N975"/>
    <mergeCell ref="M976:N976"/>
    <mergeCell ref="M977:N977"/>
    <mergeCell ref="M978:N978"/>
    <mergeCell ref="M979:N979"/>
    <mergeCell ref="M989:N989"/>
    <mergeCell ref="M990:N990"/>
    <mergeCell ref="M991:N991"/>
    <mergeCell ref="M992:N992"/>
    <mergeCell ref="M993:N993"/>
    <mergeCell ref="M994:N994"/>
    <mergeCell ref="M995:N995"/>
    <mergeCell ref="M996:N996"/>
    <mergeCell ref="M960:N960"/>
    <mergeCell ref="M961:N961"/>
    <mergeCell ref="M962:N962"/>
    <mergeCell ref="M963:N963"/>
    <mergeCell ref="M964:N964"/>
    <mergeCell ref="M965:N965"/>
    <mergeCell ref="M966:N966"/>
    <mergeCell ref="M967:N967"/>
    <mergeCell ref="M968:N968"/>
    <mergeCell ref="M969:N969"/>
    <mergeCell ref="M970:N970"/>
    <mergeCell ref="M971:N971"/>
    <mergeCell ref="M972:N972"/>
    <mergeCell ref="M973:N973"/>
    <mergeCell ref="M974:N974"/>
    <mergeCell ref="M943:N943"/>
    <mergeCell ref="M944:N944"/>
    <mergeCell ref="M945:N945"/>
    <mergeCell ref="M946:N946"/>
    <mergeCell ref="M947:N947"/>
    <mergeCell ref="M948:N948"/>
    <mergeCell ref="M949:N949"/>
    <mergeCell ref="M951:N951"/>
    <mergeCell ref="M952:N952"/>
    <mergeCell ref="M953:N953"/>
    <mergeCell ref="M954:N954"/>
    <mergeCell ref="M955:N955"/>
    <mergeCell ref="M956:N956"/>
    <mergeCell ref="M957:N957"/>
    <mergeCell ref="M958:N958"/>
    <mergeCell ref="M928:N928"/>
    <mergeCell ref="M929:N929"/>
    <mergeCell ref="M930:N930"/>
    <mergeCell ref="M931:N931"/>
    <mergeCell ref="M932:N932"/>
    <mergeCell ref="M933:N933"/>
    <mergeCell ref="M934:N934"/>
    <mergeCell ref="M935:N935"/>
    <mergeCell ref="M936:N936"/>
    <mergeCell ref="M937:N937"/>
    <mergeCell ref="M938:N938"/>
    <mergeCell ref="M939:N939"/>
    <mergeCell ref="M940:N940"/>
    <mergeCell ref="M941:N941"/>
    <mergeCell ref="M942:N942"/>
    <mergeCell ref="M904:N904"/>
    <mergeCell ref="M905:N905"/>
    <mergeCell ref="M906:N906"/>
    <mergeCell ref="M907:N907"/>
    <mergeCell ref="M908:N908"/>
    <mergeCell ref="M909:N909"/>
    <mergeCell ref="M910:N910"/>
    <mergeCell ref="M911:N911"/>
    <mergeCell ref="M912:N912"/>
    <mergeCell ref="M913:N913"/>
    <mergeCell ref="M914:N914"/>
    <mergeCell ref="M915:N915"/>
    <mergeCell ref="M916:N916"/>
    <mergeCell ref="M917:N917"/>
    <mergeCell ref="M918:N918"/>
    <mergeCell ref="M919:N919"/>
    <mergeCell ref="M880:N880"/>
    <mergeCell ref="M881:N881"/>
    <mergeCell ref="M889:N889"/>
    <mergeCell ref="M890:N890"/>
    <mergeCell ref="M891:N891"/>
    <mergeCell ref="M892:N892"/>
    <mergeCell ref="M893:N893"/>
    <mergeCell ref="M894:N894"/>
    <mergeCell ref="M895:N895"/>
    <mergeCell ref="M896:N896"/>
    <mergeCell ref="M897:N897"/>
    <mergeCell ref="M898:N898"/>
    <mergeCell ref="M899:N899"/>
    <mergeCell ref="M900:N900"/>
    <mergeCell ref="M901:N901"/>
    <mergeCell ref="M902:N902"/>
    <mergeCell ref="M903:N903"/>
    <mergeCell ref="M864:N864"/>
    <mergeCell ref="M865:N865"/>
    <mergeCell ref="M866:N866"/>
    <mergeCell ref="M867:N867"/>
    <mergeCell ref="M868:N868"/>
    <mergeCell ref="M869:N869"/>
    <mergeCell ref="M870:N870"/>
    <mergeCell ref="M871:N871"/>
    <mergeCell ref="M872:N872"/>
    <mergeCell ref="M873:N873"/>
    <mergeCell ref="M874:N874"/>
    <mergeCell ref="M875:N875"/>
    <mergeCell ref="M876:N876"/>
    <mergeCell ref="M877:N877"/>
    <mergeCell ref="M878:N878"/>
    <mergeCell ref="M879:N879"/>
    <mergeCell ref="M846:N846"/>
    <mergeCell ref="M847:N847"/>
    <mergeCell ref="M848:N848"/>
    <mergeCell ref="M849:N849"/>
    <mergeCell ref="M850:N850"/>
    <mergeCell ref="M851:N851"/>
    <mergeCell ref="M852:N852"/>
    <mergeCell ref="M853:N853"/>
    <mergeCell ref="M854:N854"/>
    <mergeCell ref="M855:N855"/>
    <mergeCell ref="M856:N856"/>
    <mergeCell ref="M857:N857"/>
    <mergeCell ref="M858:N858"/>
    <mergeCell ref="M859:N859"/>
    <mergeCell ref="M860:N860"/>
    <mergeCell ref="M862:N862"/>
    <mergeCell ref="M863:N863"/>
    <mergeCell ref="M835:N835"/>
    <mergeCell ref="M836:N836"/>
    <mergeCell ref="M837:N837"/>
    <mergeCell ref="M838:N838"/>
    <mergeCell ref="M839:N839"/>
    <mergeCell ref="M840:N840"/>
    <mergeCell ref="M841:N841"/>
    <mergeCell ref="M842:N842"/>
    <mergeCell ref="M843:N843"/>
    <mergeCell ref="M844:N844"/>
    <mergeCell ref="M845:N845"/>
    <mergeCell ref="M811:N811"/>
    <mergeCell ref="M812:N812"/>
    <mergeCell ref="M813:N813"/>
    <mergeCell ref="M814:N814"/>
    <mergeCell ref="M815:N815"/>
    <mergeCell ref="M816:N816"/>
    <mergeCell ref="M817:N817"/>
    <mergeCell ref="M818:N818"/>
    <mergeCell ref="M819:N819"/>
    <mergeCell ref="M820:N820"/>
    <mergeCell ref="M821:N821"/>
    <mergeCell ref="M830:N830"/>
    <mergeCell ref="M831:N831"/>
    <mergeCell ref="M832:N832"/>
    <mergeCell ref="M833:N833"/>
    <mergeCell ref="M834:N834"/>
    <mergeCell ref="M795:N795"/>
    <mergeCell ref="M796:N796"/>
    <mergeCell ref="K787:N787"/>
    <mergeCell ref="M797:N797"/>
    <mergeCell ref="M798:N798"/>
    <mergeCell ref="M799:N799"/>
    <mergeCell ref="M800:N800"/>
    <mergeCell ref="M801:N801"/>
    <mergeCell ref="M802:N802"/>
    <mergeCell ref="M803:N803"/>
    <mergeCell ref="M804:N804"/>
    <mergeCell ref="M805:N805"/>
    <mergeCell ref="M806:N806"/>
    <mergeCell ref="M807:N807"/>
    <mergeCell ref="M808:N808"/>
    <mergeCell ref="M809:N809"/>
    <mergeCell ref="M810:N810"/>
    <mergeCell ref="M775:N775"/>
    <mergeCell ref="M776:N776"/>
    <mergeCell ref="M777:N777"/>
    <mergeCell ref="M778:N778"/>
    <mergeCell ref="M779:N779"/>
    <mergeCell ref="M780:N780"/>
    <mergeCell ref="M781:N781"/>
    <mergeCell ref="M782:N782"/>
    <mergeCell ref="M783:N783"/>
    <mergeCell ref="M786:N786"/>
    <mergeCell ref="M788:N788"/>
    <mergeCell ref="M789:N789"/>
    <mergeCell ref="M790:N790"/>
    <mergeCell ref="M791:N791"/>
    <mergeCell ref="M792:N792"/>
    <mergeCell ref="M793:N793"/>
    <mergeCell ref="M794:N794"/>
    <mergeCell ref="E1036:G1036"/>
    <mergeCell ref="E1037:G1037"/>
    <mergeCell ref="E1038:G1038"/>
    <mergeCell ref="E1023:G1023"/>
    <mergeCell ref="E1024:G1024"/>
    <mergeCell ref="E1025:G1025"/>
    <mergeCell ref="E1026:G1026"/>
    <mergeCell ref="E1027:G1027"/>
    <mergeCell ref="E1028:G1028"/>
    <mergeCell ref="E1029:G1029"/>
    <mergeCell ref="E1030:G1030"/>
    <mergeCell ref="E1031:G1031"/>
    <mergeCell ref="M326:N326"/>
    <mergeCell ref="M327:N327"/>
    <mergeCell ref="M328:N328"/>
    <mergeCell ref="M329:N329"/>
    <mergeCell ref="M742:N742"/>
    <mergeCell ref="M743:N743"/>
    <mergeCell ref="M744:N744"/>
    <mergeCell ref="M747:N747"/>
    <mergeCell ref="M748:N748"/>
    <mergeCell ref="M749:N749"/>
    <mergeCell ref="M330:N330"/>
    <mergeCell ref="E1014:G1014"/>
    <mergeCell ref="E1015:G1015"/>
    <mergeCell ref="E1016:G1016"/>
    <mergeCell ref="E1017:G1017"/>
    <mergeCell ref="E1018:G1018"/>
    <mergeCell ref="E1019:G1019"/>
    <mergeCell ref="E1020:G1020"/>
    <mergeCell ref="E1021:G1021"/>
    <mergeCell ref="E1022:G1022"/>
    <mergeCell ref="M331:N331"/>
    <mergeCell ref="M332:N332"/>
    <mergeCell ref="M333:N333"/>
    <mergeCell ref="M334:N334"/>
    <mergeCell ref="M335:N335"/>
    <mergeCell ref="M336:N336"/>
    <mergeCell ref="M337:N337"/>
    <mergeCell ref="M338:N338"/>
    <mergeCell ref="M339:N339"/>
    <mergeCell ref="M340:N340"/>
    <mergeCell ref="M341:N341"/>
    <mergeCell ref="M342:N342"/>
    <mergeCell ref="M343:N343"/>
    <mergeCell ref="M344:N344"/>
    <mergeCell ref="M346:N346"/>
    <mergeCell ref="M347:N347"/>
    <mergeCell ref="M348:N348"/>
    <mergeCell ref="M349:N349"/>
    <mergeCell ref="M760:N760"/>
    <mergeCell ref="M350:N350"/>
    <mergeCell ref="E1005:G1005"/>
    <mergeCell ref="E1006:G1006"/>
    <mergeCell ref="E1007:G1007"/>
    <mergeCell ref="E1008:G1008"/>
    <mergeCell ref="E1009:G1009"/>
    <mergeCell ref="E1010:G1010"/>
    <mergeCell ref="E1011:G1011"/>
    <mergeCell ref="E1012:G1012"/>
    <mergeCell ref="E1013:G1013"/>
    <mergeCell ref="M351:N351"/>
    <mergeCell ref="M352:N352"/>
    <mergeCell ref="M353:N353"/>
    <mergeCell ref="M354:N354"/>
    <mergeCell ref="M355:N355"/>
    <mergeCell ref="M356:N356"/>
    <mergeCell ref="M357:N357"/>
    <mergeCell ref="M358:N358"/>
    <mergeCell ref="M359:N359"/>
    <mergeCell ref="M361:N361"/>
    <mergeCell ref="M362:N362"/>
    <mergeCell ref="M363:N363"/>
    <mergeCell ref="M364:N364"/>
    <mergeCell ref="M365:N365"/>
    <mergeCell ref="M366:N366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E996:G996"/>
    <mergeCell ref="E997:G997"/>
    <mergeCell ref="E998:G998"/>
    <mergeCell ref="E999:G999"/>
    <mergeCell ref="E1000:G1000"/>
    <mergeCell ref="E1001:G1001"/>
    <mergeCell ref="E1002:G1002"/>
    <mergeCell ref="E1003:G1003"/>
    <mergeCell ref="E1004:G1004"/>
    <mergeCell ref="M375:N375"/>
    <mergeCell ref="M376:N376"/>
    <mergeCell ref="M377:N377"/>
    <mergeCell ref="M378:N378"/>
    <mergeCell ref="M379:N379"/>
    <mergeCell ref="M380:N380"/>
    <mergeCell ref="M381:N381"/>
    <mergeCell ref="M382:N382"/>
    <mergeCell ref="M383:N383"/>
    <mergeCell ref="M384:N384"/>
    <mergeCell ref="M385:N385"/>
    <mergeCell ref="M386:N386"/>
    <mergeCell ref="M387:N387"/>
    <mergeCell ref="M388:N388"/>
    <mergeCell ref="M389:N389"/>
    <mergeCell ref="M390:N390"/>
    <mergeCell ref="M391:N391"/>
    <mergeCell ref="M392:N392"/>
    <mergeCell ref="M393:N393"/>
    <mergeCell ref="M394:N394"/>
    <mergeCell ref="M401:N401"/>
    <mergeCell ref="M402:N402"/>
    <mergeCell ref="E977:G977"/>
    <mergeCell ref="M403:N403"/>
    <mergeCell ref="M404:N404"/>
    <mergeCell ref="M405:N405"/>
    <mergeCell ref="M407:N407"/>
    <mergeCell ref="M409:N409"/>
    <mergeCell ref="M410:N410"/>
    <mergeCell ref="M411:N411"/>
    <mergeCell ref="M412:N412"/>
    <mergeCell ref="M413:N413"/>
    <mergeCell ref="M414:N414"/>
    <mergeCell ref="M415:N415"/>
    <mergeCell ref="M416:N416"/>
    <mergeCell ref="M417:N417"/>
    <mergeCell ref="M418:N418"/>
    <mergeCell ref="M419:N419"/>
    <mergeCell ref="M420:N420"/>
    <mergeCell ref="M422:N422"/>
    <mergeCell ref="M423:N423"/>
    <mergeCell ref="M427:N427"/>
    <mergeCell ref="M768:N768"/>
    <mergeCell ref="M769:N769"/>
    <mergeCell ref="M770:N770"/>
    <mergeCell ref="M771:N771"/>
    <mergeCell ref="M772:N772"/>
    <mergeCell ref="M773:N773"/>
    <mergeCell ref="M774:N774"/>
    <mergeCell ref="M754:N754"/>
    <mergeCell ref="C1024:D1024"/>
    <mergeCell ref="C1020:D1020"/>
    <mergeCell ref="E782:G782"/>
    <mergeCell ref="E783:G783"/>
    <mergeCell ref="E786:G786"/>
    <mergeCell ref="E990:G990"/>
    <mergeCell ref="E991:G991"/>
    <mergeCell ref="E992:G992"/>
    <mergeCell ref="E993:G993"/>
    <mergeCell ref="E994:G994"/>
    <mergeCell ref="E995:G995"/>
    <mergeCell ref="E965:G965"/>
    <mergeCell ref="E966:G966"/>
    <mergeCell ref="E967:G967"/>
    <mergeCell ref="E968:G968"/>
    <mergeCell ref="E969:G969"/>
    <mergeCell ref="E970:G970"/>
    <mergeCell ref="E971:G971"/>
    <mergeCell ref="E972:G972"/>
    <mergeCell ref="E973:G973"/>
    <mergeCell ref="E974:G974"/>
    <mergeCell ref="E975:G975"/>
    <mergeCell ref="E976:G976"/>
    <mergeCell ref="E964:G964"/>
    <mergeCell ref="C1017:D1017"/>
    <mergeCell ref="C1006:D1006"/>
    <mergeCell ref="C1018:D1018"/>
    <mergeCell ref="C1013:D1013"/>
    <mergeCell ref="C1015:D1015"/>
    <mergeCell ref="C1021:D1021"/>
    <mergeCell ref="C1001:D1001"/>
    <mergeCell ref="C1005:D1005"/>
    <mergeCell ref="C1010:D1010"/>
    <mergeCell ref="C1009:D1009"/>
    <mergeCell ref="C1004:D1004"/>
    <mergeCell ref="C1003:D1003"/>
    <mergeCell ref="C1002:D1002"/>
    <mergeCell ref="C1007:D1007"/>
    <mergeCell ref="C997:D997"/>
    <mergeCell ref="C998:D998"/>
    <mergeCell ref="C999:D999"/>
    <mergeCell ref="C1014:D1014"/>
    <mergeCell ref="C1019:D1019"/>
    <mergeCell ref="C1011:D1011"/>
    <mergeCell ref="C1016:D1016"/>
    <mergeCell ref="M495:N495"/>
    <mergeCell ref="M428:N428"/>
    <mergeCell ref="M429:N429"/>
    <mergeCell ref="M430:N430"/>
    <mergeCell ref="M431:N431"/>
    <mergeCell ref="M432:N432"/>
    <mergeCell ref="M433:N433"/>
    <mergeCell ref="M434:N434"/>
    <mergeCell ref="M435:N435"/>
    <mergeCell ref="M436:N436"/>
    <mergeCell ref="M437:N437"/>
    <mergeCell ref="M438:N438"/>
    <mergeCell ref="M439:N439"/>
    <mergeCell ref="M440:N440"/>
    <mergeCell ref="M458:N458"/>
    <mergeCell ref="M481:N481"/>
    <mergeCell ref="M482:N482"/>
    <mergeCell ref="M483:N483"/>
    <mergeCell ref="M494:N494"/>
    <mergeCell ref="M546:N546"/>
    <mergeCell ref="M496:N496"/>
    <mergeCell ref="M497:N497"/>
    <mergeCell ref="M524:N524"/>
    <mergeCell ref="M566:N566"/>
    <mergeCell ref="M526:N526"/>
    <mergeCell ref="M527:N527"/>
    <mergeCell ref="C1029:D1029"/>
    <mergeCell ref="M525:N525"/>
    <mergeCell ref="C1022:D1022"/>
    <mergeCell ref="C1031:D1031"/>
    <mergeCell ref="C1012:D1012"/>
    <mergeCell ref="C1023:D1023"/>
    <mergeCell ref="M441:N441"/>
    <mergeCell ref="M442:N442"/>
    <mergeCell ref="M443:N443"/>
    <mergeCell ref="M444:N444"/>
    <mergeCell ref="M445:N445"/>
    <mergeCell ref="M446:N446"/>
    <mergeCell ref="M447:N447"/>
    <mergeCell ref="M448:N448"/>
    <mergeCell ref="M449:N449"/>
    <mergeCell ref="M450:N450"/>
    <mergeCell ref="M451:N451"/>
    <mergeCell ref="M452:N452"/>
    <mergeCell ref="M453:N453"/>
    <mergeCell ref="M454:N454"/>
    <mergeCell ref="M455:N455"/>
    <mergeCell ref="M456:N456"/>
    <mergeCell ref="M457:N457"/>
    <mergeCell ref="C993:D993"/>
    <mergeCell ref="C994:D994"/>
    <mergeCell ref="C990:D990"/>
    <mergeCell ref="C991:D991"/>
    <mergeCell ref="C1341:D1341"/>
    <mergeCell ref="C1342:D1342"/>
    <mergeCell ref="C1205:D1205"/>
    <mergeCell ref="C1339:D1339"/>
    <mergeCell ref="C1337:D1337"/>
    <mergeCell ref="C775:D775"/>
    <mergeCell ref="C776:D776"/>
    <mergeCell ref="C781:D781"/>
    <mergeCell ref="C782:D782"/>
    <mergeCell ref="C783:D783"/>
    <mergeCell ref="C777:D777"/>
    <mergeCell ref="C778:D778"/>
    <mergeCell ref="C779:D779"/>
    <mergeCell ref="C780:D780"/>
    <mergeCell ref="C1038:D1038"/>
    <mergeCell ref="C1055:D1055"/>
    <mergeCell ref="C1030:D1030"/>
    <mergeCell ref="C1037:D1037"/>
    <mergeCell ref="C1035:D1035"/>
    <mergeCell ref="C1032:D1032"/>
    <mergeCell ref="C1036:D1036"/>
    <mergeCell ref="C1034:D1034"/>
    <mergeCell ref="C1033:D1033"/>
    <mergeCell ref="C1026:D1026"/>
    <mergeCell ref="C1027:D1027"/>
    <mergeCell ref="C1028:D1028"/>
    <mergeCell ref="C992:D992"/>
    <mergeCell ref="C995:D995"/>
    <mergeCell ref="C996:D996"/>
    <mergeCell ref="C1025:D1025"/>
    <mergeCell ref="C1000:D1000"/>
    <mergeCell ref="C1008:D1008"/>
    <mergeCell ref="M484:N484"/>
    <mergeCell ref="E687:G687"/>
    <mergeCell ref="E676:G676"/>
    <mergeCell ref="C768:D768"/>
    <mergeCell ref="C771:D771"/>
    <mergeCell ref="C769:D769"/>
    <mergeCell ref="C770:D770"/>
    <mergeCell ref="C772:D772"/>
    <mergeCell ref="C773:D773"/>
    <mergeCell ref="C774:D774"/>
    <mergeCell ref="E768:G768"/>
    <mergeCell ref="E769:G769"/>
    <mergeCell ref="E770:G770"/>
    <mergeCell ref="E771:G771"/>
    <mergeCell ref="E772:G772"/>
    <mergeCell ref="E773:G773"/>
    <mergeCell ref="E774:G774"/>
    <mergeCell ref="M485:N485"/>
    <mergeCell ref="M486:N486"/>
    <mergeCell ref="M487:N487"/>
    <mergeCell ref="M488:N488"/>
    <mergeCell ref="M489:N489"/>
    <mergeCell ref="M490:N490"/>
    <mergeCell ref="M491:N491"/>
    <mergeCell ref="M492:N492"/>
    <mergeCell ref="M493:N493"/>
    <mergeCell ref="M545:N545"/>
    <mergeCell ref="M551:N551"/>
    <mergeCell ref="M547:N547"/>
    <mergeCell ref="M548:N548"/>
    <mergeCell ref="M498:N498"/>
    <mergeCell ref="M499:N499"/>
    <mergeCell ref="M500:N500"/>
    <mergeCell ref="E670:G670"/>
    <mergeCell ref="E671:G671"/>
    <mergeCell ref="E672:G672"/>
    <mergeCell ref="E673:G673"/>
    <mergeCell ref="E674:G674"/>
    <mergeCell ref="E675:G675"/>
    <mergeCell ref="E677:G677"/>
    <mergeCell ref="E678:G678"/>
    <mergeCell ref="M501:N501"/>
    <mergeCell ref="M502:N502"/>
    <mergeCell ref="M503:N503"/>
    <mergeCell ref="M504:N504"/>
    <mergeCell ref="M505:N505"/>
    <mergeCell ref="M506:N506"/>
    <mergeCell ref="M507:N507"/>
    <mergeCell ref="M508:N508"/>
    <mergeCell ref="M509:N509"/>
    <mergeCell ref="M518:N518"/>
    <mergeCell ref="M519:N519"/>
    <mergeCell ref="M520:N520"/>
    <mergeCell ref="M521:N521"/>
    <mergeCell ref="M522:N522"/>
    <mergeCell ref="M523:N523"/>
    <mergeCell ref="M530:N530"/>
    <mergeCell ref="M531:N531"/>
    <mergeCell ref="M532:N532"/>
    <mergeCell ref="M533:N533"/>
    <mergeCell ref="M528:N528"/>
    <mergeCell ref="M529:N529"/>
    <mergeCell ref="M534:N534"/>
    <mergeCell ref="M535:N535"/>
    <mergeCell ref="M536:N536"/>
    <mergeCell ref="M537:N537"/>
    <mergeCell ref="M538:N538"/>
    <mergeCell ref="M539:N539"/>
    <mergeCell ref="M540:N540"/>
    <mergeCell ref="M541:N541"/>
    <mergeCell ref="M542:N542"/>
    <mergeCell ref="M543:N543"/>
    <mergeCell ref="M544:N544"/>
    <mergeCell ref="M552:N552"/>
    <mergeCell ref="M553:N553"/>
    <mergeCell ref="M554:N554"/>
    <mergeCell ref="M555:N555"/>
    <mergeCell ref="M549:N549"/>
    <mergeCell ref="M550:N550"/>
    <mergeCell ref="M609:N609"/>
    <mergeCell ref="M603:N603"/>
    <mergeCell ref="M602:N602"/>
    <mergeCell ref="M601:N601"/>
    <mergeCell ref="M608:N608"/>
    <mergeCell ref="M607:N607"/>
    <mergeCell ref="M606:N606"/>
    <mergeCell ref="M605:N605"/>
    <mergeCell ref="M604:N604"/>
    <mergeCell ref="M556:N556"/>
    <mergeCell ref="M557:N557"/>
    <mergeCell ref="M558:N558"/>
    <mergeCell ref="M559:N559"/>
    <mergeCell ref="M560:N560"/>
    <mergeCell ref="M561:N561"/>
    <mergeCell ref="M562:N562"/>
    <mergeCell ref="M563:N563"/>
    <mergeCell ref="M564:N564"/>
    <mergeCell ref="M565:N565"/>
    <mergeCell ref="M595:N595"/>
    <mergeCell ref="M567:N567"/>
    <mergeCell ref="M642:N642"/>
    <mergeCell ref="M643:N643"/>
    <mergeCell ref="M644:N644"/>
    <mergeCell ref="M645:N645"/>
    <mergeCell ref="E653:G653"/>
    <mergeCell ref="E654:G654"/>
    <mergeCell ref="E655:G655"/>
    <mergeCell ref="E656:G656"/>
    <mergeCell ref="E657:G657"/>
    <mergeCell ref="E658:G658"/>
    <mergeCell ref="M617:N617"/>
    <mergeCell ref="M618:N618"/>
    <mergeCell ref="M634:N634"/>
    <mergeCell ref="M635:N635"/>
    <mergeCell ref="M636:N636"/>
    <mergeCell ref="M637:N637"/>
    <mergeCell ref="E644:G644"/>
    <mergeCell ref="E645:G645"/>
    <mergeCell ref="E619:G619"/>
    <mergeCell ref="E623:G623"/>
    <mergeCell ref="C667:D667"/>
    <mergeCell ref="E648:G648"/>
    <mergeCell ref="E649:G649"/>
    <mergeCell ref="E650:G650"/>
    <mergeCell ref="E651:G651"/>
    <mergeCell ref="E652:G652"/>
    <mergeCell ref="M578:N578"/>
    <mergeCell ref="M579:N579"/>
    <mergeCell ref="M580:N580"/>
    <mergeCell ref="M581:N581"/>
    <mergeCell ref="M582:N582"/>
    <mergeCell ref="M583:N583"/>
    <mergeCell ref="M584:N584"/>
    <mergeCell ref="M585:N585"/>
    <mergeCell ref="M586:N586"/>
    <mergeCell ref="M587:N587"/>
    <mergeCell ref="M588:N588"/>
    <mergeCell ref="M589:N589"/>
    <mergeCell ref="M590:N590"/>
    <mergeCell ref="M591:N591"/>
    <mergeCell ref="M592:N592"/>
    <mergeCell ref="M593:N593"/>
    <mergeCell ref="M594:N594"/>
    <mergeCell ref="M614:N614"/>
    <mergeCell ref="M613:N613"/>
    <mergeCell ref="C613:D613"/>
    <mergeCell ref="M612:N612"/>
    <mergeCell ref="C612:D612"/>
    <mergeCell ref="M611:N611"/>
    <mergeCell ref="C611:D611"/>
    <mergeCell ref="M610:N610"/>
    <mergeCell ref="M600:N600"/>
    <mergeCell ref="C669:D669"/>
    <mergeCell ref="C670:D670"/>
    <mergeCell ref="C671:D671"/>
    <mergeCell ref="C672:D672"/>
    <mergeCell ref="E603:G603"/>
    <mergeCell ref="E604:G604"/>
    <mergeCell ref="E605:G605"/>
    <mergeCell ref="C594:D594"/>
    <mergeCell ref="C603:D603"/>
    <mergeCell ref="M646:N646"/>
    <mergeCell ref="M647:N647"/>
    <mergeCell ref="M648:N648"/>
    <mergeCell ref="M649:N649"/>
    <mergeCell ref="M650:N650"/>
    <mergeCell ref="M651:N651"/>
    <mergeCell ref="M652:N652"/>
    <mergeCell ref="M653:N653"/>
    <mergeCell ref="E611:G611"/>
    <mergeCell ref="E612:G612"/>
    <mergeCell ref="E613:G613"/>
    <mergeCell ref="E614:G614"/>
    <mergeCell ref="E615:G615"/>
    <mergeCell ref="E616:G616"/>
    <mergeCell ref="E617:G617"/>
    <mergeCell ref="E618:G618"/>
    <mergeCell ref="M638:N638"/>
    <mergeCell ref="M639:N639"/>
    <mergeCell ref="M640:N640"/>
    <mergeCell ref="M641:N641"/>
    <mergeCell ref="M616:N616"/>
    <mergeCell ref="M615:N615"/>
    <mergeCell ref="C666:D666"/>
    <mergeCell ref="M693:N693"/>
    <mergeCell ref="C636:D636"/>
    <mergeCell ref="C655:D655"/>
    <mergeCell ref="C656:D656"/>
    <mergeCell ref="C657:D657"/>
    <mergeCell ref="C658:D658"/>
    <mergeCell ref="C663:D663"/>
    <mergeCell ref="C635:D635"/>
    <mergeCell ref="C638:D638"/>
    <mergeCell ref="C639:D639"/>
    <mergeCell ref="C640:D640"/>
    <mergeCell ref="C641:D641"/>
    <mergeCell ref="C647:D647"/>
    <mergeCell ref="C648:D648"/>
    <mergeCell ref="C649:D649"/>
    <mergeCell ref="C650:D650"/>
    <mergeCell ref="C651:D651"/>
    <mergeCell ref="C659:D659"/>
    <mergeCell ref="C642:D642"/>
    <mergeCell ref="C643:D643"/>
    <mergeCell ref="C644:D644"/>
    <mergeCell ref="C645:D645"/>
    <mergeCell ref="C646:D646"/>
    <mergeCell ref="C652:D652"/>
    <mergeCell ref="C653:D653"/>
    <mergeCell ref="C654:D654"/>
    <mergeCell ref="C660:D660"/>
    <mergeCell ref="C661:D661"/>
    <mergeCell ref="M664:N664"/>
    <mergeCell ref="M665:N665"/>
    <mergeCell ref="M666:N666"/>
    <mergeCell ref="M687:N687"/>
    <mergeCell ref="M690:N690"/>
    <mergeCell ref="M691:N691"/>
    <mergeCell ref="M692:N692"/>
    <mergeCell ref="C662:D662"/>
    <mergeCell ref="M674:N674"/>
    <mergeCell ref="M675:N675"/>
    <mergeCell ref="M676:N676"/>
    <mergeCell ref="M677:N677"/>
    <mergeCell ref="C637:D637"/>
    <mergeCell ref="C673:D673"/>
    <mergeCell ref="M654:N654"/>
    <mergeCell ref="M655:N655"/>
    <mergeCell ref="M656:N656"/>
    <mergeCell ref="M657:N657"/>
    <mergeCell ref="M658:N658"/>
    <mergeCell ref="M659:N659"/>
    <mergeCell ref="M660:N660"/>
    <mergeCell ref="M661:N661"/>
    <mergeCell ref="M662:N662"/>
    <mergeCell ref="M663:N663"/>
    <mergeCell ref="M667:N667"/>
    <mergeCell ref="M668:N668"/>
    <mergeCell ref="M669:N669"/>
    <mergeCell ref="M670:N670"/>
    <mergeCell ref="M671:N671"/>
    <mergeCell ref="M672:N672"/>
    <mergeCell ref="M673:N673"/>
    <mergeCell ref="C664:D664"/>
    <mergeCell ref="C674:D674"/>
    <mergeCell ref="C668:D668"/>
    <mergeCell ref="M701:N701"/>
    <mergeCell ref="M709:N709"/>
    <mergeCell ref="M711:N711"/>
    <mergeCell ref="M712:N712"/>
    <mergeCell ref="M694:N694"/>
    <mergeCell ref="M695:N695"/>
    <mergeCell ref="M696:N696"/>
    <mergeCell ref="M697:N697"/>
    <mergeCell ref="M698:N698"/>
    <mergeCell ref="M699:N699"/>
    <mergeCell ref="M700:N700"/>
    <mergeCell ref="C578:D578"/>
    <mergeCell ref="C581:D581"/>
    <mergeCell ref="C582:D582"/>
    <mergeCell ref="C583:D583"/>
    <mergeCell ref="C584:D584"/>
    <mergeCell ref="C590:D590"/>
    <mergeCell ref="C591:D591"/>
    <mergeCell ref="C592:D592"/>
    <mergeCell ref="C593:D593"/>
    <mergeCell ref="C617:D617"/>
    <mergeCell ref="C618:D618"/>
    <mergeCell ref="C634:D634"/>
    <mergeCell ref="C598:D598"/>
    <mergeCell ref="C599:D599"/>
    <mergeCell ref="C600:D600"/>
    <mergeCell ref="C601:D601"/>
    <mergeCell ref="E712:G712"/>
    <mergeCell ref="E585:G585"/>
    <mergeCell ref="E586:G586"/>
    <mergeCell ref="E587:G587"/>
    <mergeCell ref="M678:N678"/>
    <mergeCell ref="E978:G978"/>
    <mergeCell ref="E979:G979"/>
    <mergeCell ref="E989:G989"/>
    <mergeCell ref="M713:N713"/>
    <mergeCell ref="M714:N714"/>
    <mergeCell ref="M717:N717"/>
    <mergeCell ref="M718:N718"/>
    <mergeCell ref="M719:N719"/>
    <mergeCell ref="M721:N721"/>
    <mergeCell ref="M722:N722"/>
    <mergeCell ref="M723:N723"/>
    <mergeCell ref="M724:N724"/>
    <mergeCell ref="M725:N725"/>
    <mergeCell ref="M726:N726"/>
    <mergeCell ref="M728:N728"/>
    <mergeCell ref="M729:N729"/>
    <mergeCell ref="M730:N730"/>
    <mergeCell ref="M731:N731"/>
    <mergeCell ref="M732:N732"/>
    <mergeCell ref="M733:N733"/>
    <mergeCell ref="M734:N734"/>
    <mergeCell ref="M735:N735"/>
    <mergeCell ref="M736:N736"/>
    <mergeCell ref="M737:N737"/>
    <mergeCell ref="M741:N741"/>
    <mergeCell ref="E962:G962"/>
    <mergeCell ref="E963:G963"/>
    <mergeCell ref="E946:G946"/>
    <mergeCell ref="E947:G947"/>
    <mergeCell ref="E948:G948"/>
    <mergeCell ref="E949:G949"/>
    <mergeCell ref="E951:G951"/>
    <mergeCell ref="E952:G952"/>
    <mergeCell ref="E953:G953"/>
    <mergeCell ref="E954:G954"/>
    <mergeCell ref="E955:G955"/>
    <mergeCell ref="E956:G956"/>
    <mergeCell ref="E957:G957"/>
    <mergeCell ref="E958:G958"/>
    <mergeCell ref="E960:G960"/>
    <mergeCell ref="E961:G961"/>
    <mergeCell ref="E929:G929"/>
    <mergeCell ref="E930:G930"/>
    <mergeCell ref="E931:G931"/>
    <mergeCell ref="E932:G932"/>
    <mergeCell ref="E933:G933"/>
    <mergeCell ref="E934:G934"/>
    <mergeCell ref="E935:G935"/>
    <mergeCell ref="E936:G936"/>
    <mergeCell ref="E937:G937"/>
    <mergeCell ref="E938:G938"/>
    <mergeCell ref="E939:G939"/>
    <mergeCell ref="E940:G940"/>
    <mergeCell ref="E941:G941"/>
    <mergeCell ref="E942:G942"/>
    <mergeCell ref="E945:G945"/>
    <mergeCell ref="E944:G944"/>
    <mergeCell ref="E943:G943"/>
    <mergeCell ref="E906:G906"/>
    <mergeCell ref="E907:G907"/>
    <mergeCell ref="E908:G908"/>
    <mergeCell ref="E909:G909"/>
    <mergeCell ref="E910:G910"/>
    <mergeCell ref="E911:G911"/>
    <mergeCell ref="E912:G912"/>
    <mergeCell ref="E913:G913"/>
    <mergeCell ref="E914:G914"/>
    <mergeCell ref="E915:G915"/>
    <mergeCell ref="E916:G916"/>
    <mergeCell ref="E917:G917"/>
    <mergeCell ref="E918:G918"/>
    <mergeCell ref="E919:G919"/>
    <mergeCell ref="E928:G928"/>
    <mergeCell ref="E868:G868"/>
    <mergeCell ref="E869:G869"/>
    <mergeCell ref="E870:G870"/>
    <mergeCell ref="E871:G871"/>
    <mergeCell ref="E872:G872"/>
    <mergeCell ref="E873:G873"/>
    <mergeCell ref="E874:G874"/>
    <mergeCell ref="E875:G875"/>
    <mergeCell ref="E876:G876"/>
    <mergeCell ref="E877:G877"/>
    <mergeCell ref="E878:G878"/>
    <mergeCell ref="E879:G879"/>
    <mergeCell ref="E880:G880"/>
    <mergeCell ref="E881:G881"/>
    <mergeCell ref="E889:G889"/>
    <mergeCell ref="E890:G890"/>
    <mergeCell ref="E905:G905"/>
    <mergeCell ref="E893:G893"/>
    <mergeCell ref="E894:G894"/>
    <mergeCell ref="E895:G895"/>
    <mergeCell ref="E896:G896"/>
    <mergeCell ref="E897:G897"/>
    <mergeCell ref="E898:G898"/>
    <mergeCell ref="E899:G899"/>
    <mergeCell ref="E900:G900"/>
    <mergeCell ref="E901:G901"/>
    <mergeCell ref="E902:G902"/>
    <mergeCell ref="E903:G903"/>
    <mergeCell ref="E904:G904"/>
    <mergeCell ref="E851:G851"/>
    <mergeCell ref="E852:G852"/>
    <mergeCell ref="E853:G853"/>
    <mergeCell ref="E854:G854"/>
    <mergeCell ref="E855:G855"/>
    <mergeCell ref="E856:G856"/>
    <mergeCell ref="E857:G857"/>
    <mergeCell ref="E858:G858"/>
    <mergeCell ref="E859:G859"/>
    <mergeCell ref="E860:G860"/>
    <mergeCell ref="E862:G862"/>
    <mergeCell ref="E863:G863"/>
    <mergeCell ref="E864:G864"/>
    <mergeCell ref="E865:G865"/>
    <mergeCell ref="E866:G866"/>
    <mergeCell ref="E867:G867"/>
    <mergeCell ref="E891:G891"/>
    <mergeCell ref="E892:G892"/>
    <mergeCell ref="E837:G837"/>
    <mergeCell ref="E838:G838"/>
    <mergeCell ref="E839:G839"/>
    <mergeCell ref="E840:G840"/>
    <mergeCell ref="E841:G841"/>
    <mergeCell ref="E842:G842"/>
    <mergeCell ref="E843:G843"/>
    <mergeCell ref="E844:G844"/>
    <mergeCell ref="E845:G845"/>
    <mergeCell ref="E846:G846"/>
    <mergeCell ref="E847:G847"/>
    <mergeCell ref="E848:G848"/>
    <mergeCell ref="E849:G849"/>
    <mergeCell ref="E850:G850"/>
    <mergeCell ref="E818:G818"/>
    <mergeCell ref="E819:G819"/>
    <mergeCell ref="E820:G820"/>
    <mergeCell ref="E821:G821"/>
    <mergeCell ref="E830:G830"/>
    <mergeCell ref="E831:G831"/>
    <mergeCell ref="E832:G832"/>
    <mergeCell ref="E833:G833"/>
    <mergeCell ref="E834:G834"/>
    <mergeCell ref="E835:G835"/>
    <mergeCell ref="E836:G836"/>
    <mergeCell ref="E825:G825"/>
    <mergeCell ref="E826:G826"/>
    <mergeCell ref="E829:G829"/>
    <mergeCell ref="E827:G827"/>
    <mergeCell ref="E828:G828"/>
    <mergeCell ref="E801:G801"/>
    <mergeCell ref="E802:G802"/>
    <mergeCell ref="E803:G803"/>
    <mergeCell ref="E804:G804"/>
    <mergeCell ref="E805:G805"/>
    <mergeCell ref="E806:G806"/>
    <mergeCell ref="E807:G807"/>
    <mergeCell ref="E808:G808"/>
    <mergeCell ref="E809:G809"/>
    <mergeCell ref="E810:G810"/>
    <mergeCell ref="E811:G811"/>
    <mergeCell ref="E812:G812"/>
    <mergeCell ref="E813:G813"/>
    <mergeCell ref="E814:G814"/>
    <mergeCell ref="E815:G815"/>
    <mergeCell ref="E816:G816"/>
    <mergeCell ref="E817:G817"/>
    <mergeCell ref="E791:G791"/>
    <mergeCell ref="E792:G792"/>
    <mergeCell ref="E793:G793"/>
    <mergeCell ref="E794:G794"/>
    <mergeCell ref="E795:G795"/>
    <mergeCell ref="E796:G796"/>
    <mergeCell ref="E775:G775"/>
    <mergeCell ref="E776:G776"/>
    <mergeCell ref="E777:G777"/>
    <mergeCell ref="E778:G778"/>
    <mergeCell ref="E779:G779"/>
    <mergeCell ref="E780:G780"/>
    <mergeCell ref="E781:G781"/>
    <mergeCell ref="E797:G797"/>
    <mergeCell ref="E798:G798"/>
    <mergeCell ref="E799:G799"/>
    <mergeCell ref="E800:G800"/>
    <mergeCell ref="E754:G754"/>
    <mergeCell ref="E760:G760"/>
    <mergeCell ref="E788:G788"/>
    <mergeCell ref="E789:G789"/>
    <mergeCell ref="E790:G790"/>
    <mergeCell ref="E733:G733"/>
    <mergeCell ref="E734:G734"/>
    <mergeCell ref="E735:G735"/>
    <mergeCell ref="E736:G736"/>
    <mergeCell ref="E737:G737"/>
    <mergeCell ref="E741:G741"/>
    <mergeCell ref="E742:G742"/>
    <mergeCell ref="E743:G743"/>
    <mergeCell ref="E744:G744"/>
    <mergeCell ref="E747:G747"/>
    <mergeCell ref="E748:G748"/>
    <mergeCell ref="E749:G749"/>
    <mergeCell ref="E729:G729"/>
    <mergeCell ref="E730:G730"/>
    <mergeCell ref="E731:G731"/>
    <mergeCell ref="E732:G732"/>
    <mergeCell ref="E566:G566"/>
    <mergeCell ref="E567:G567"/>
    <mergeCell ref="E690:G690"/>
    <mergeCell ref="E691:G691"/>
    <mergeCell ref="E692:G692"/>
    <mergeCell ref="E693:G693"/>
    <mergeCell ref="E578:G578"/>
    <mergeCell ref="E579:G579"/>
    <mergeCell ref="E580:G580"/>
    <mergeCell ref="E581:G581"/>
    <mergeCell ref="E582:G582"/>
    <mergeCell ref="E583:G583"/>
    <mergeCell ref="E584:G584"/>
    <mergeCell ref="E635:G635"/>
    <mergeCell ref="E636:G636"/>
    <mergeCell ref="E637:G637"/>
    <mergeCell ref="E638:G638"/>
    <mergeCell ref="E639:G639"/>
    <mergeCell ref="E640:G640"/>
    <mergeCell ref="E641:G641"/>
    <mergeCell ref="E659:G659"/>
    <mergeCell ref="E660:G660"/>
    <mergeCell ref="E661:G661"/>
    <mergeCell ref="E662:G662"/>
    <mergeCell ref="E724:G724"/>
    <mergeCell ref="E725:G725"/>
    <mergeCell ref="E726:G726"/>
    <mergeCell ref="E610:G610"/>
    <mergeCell ref="E609:G609"/>
    <mergeCell ref="E602:G602"/>
    <mergeCell ref="E601:G601"/>
    <mergeCell ref="E600:G600"/>
    <mergeCell ref="E599:G599"/>
    <mergeCell ref="E663:G663"/>
    <mergeCell ref="E664:G664"/>
    <mergeCell ref="E665:G665"/>
    <mergeCell ref="E666:G666"/>
    <mergeCell ref="E667:G667"/>
    <mergeCell ref="E668:G668"/>
    <mergeCell ref="E669:G669"/>
    <mergeCell ref="E728:G728"/>
    <mergeCell ref="E590:G590"/>
    <mergeCell ref="E591:G591"/>
    <mergeCell ref="E592:G592"/>
    <mergeCell ref="E642:G642"/>
    <mergeCell ref="E593:G593"/>
    <mergeCell ref="E594:G594"/>
    <mergeCell ref="E595:G595"/>
    <mergeCell ref="E539:G539"/>
    <mergeCell ref="E540:G540"/>
    <mergeCell ref="E541:G541"/>
    <mergeCell ref="E542:G542"/>
    <mergeCell ref="E543:G543"/>
    <mergeCell ref="E544:G544"/>
    <mergeCell ref="E545:G545"/>
    <mergeCell ref="E546:G546"/>
    <mergeCell ref="E547:G547"/>
    <mergeCell ref="E548:G548"/>
    <mergeCell ref="E549:G549"/>
    <mergeCell ref="E550:G550"/>
    <mergeCell ref="E551:G551"/>
    <mergeCell ref="E552:G552"/>
    <mergeCell ref="E553:G553"/>
    <mergeCell ref="E524:G524"/>
    <mergeCell ref="E525:G525"/>
    <mergeCell ref="E526:G526"/>
    <mergeCell ref="E527:G527"/>
    <mergeCell ref="E528:G528"/>
    <mergeCell ref="E529:G529"/>
    <mergeCell ref="E530:G530"/>
    <mergeCell ref="E531:G531"/>
    <mergeCell ref="E532:G532"/>
    <mergeCell ref="E533:G533"/>
    <mergeCell ref="E534:G534"/>
    <mergeCell ref="E535:G535"/>
    <mergeCell ref="E536:G536"/>
    <mergeCell ref="E537:G537"/>
    <mergeCell ref="E538:G538"/>
    <mergeCell ref="E588:G588"/>
    <mergeCell ref="E589:G589"/>
    <mergeCell ref="E501:G501"/>
    <mergeCell ref="E502:G502"/>
    <mergeCell ref="E503:G503"/>
    <mergeCell ref="E504:G504"/>
    <mergeCell ref="E505:G505"/>
    <mergeCell ref="E506:G506"/>
    <mergeCell ref="E507:G507"/>
    <mergeCell ref="E508:G508"/>
    <mergeCell ref="E509:G509"/>
    <mergeCell ref="E518:G518"/>
    <mergeCell ref="E519:G519"/>
    <mergeCell ref="E520:G520"/>
    <mergeCell ref="E521:G521"/>
    <mergeCell ref="E522:G522"/>
    <mergeCell ref="E523:G523"/>
    <mergeCell ref="E484:G484"/>
    <mergeCell ref="E485:G485"/>
    <mergeCell ref="E486:G486"/>
    <mergeCell ref="E487:G487"/>
    <mergeCell ref="E488:G488"/>
    <mergeCell ref="E489:G489"/>
    <mergeCell ref="E490:G490"/>
    <mergeCell ref="E491:G491"/>
    <mergeCell ref="E492:G492"/>
    <mergeCell ref="E493:G493"/>
    <mergeCell ref="E494:G494"/>
    <mergeCell ref="E495:G495"/>
    <mergeCell ref="E496:G496"/>
    <mergeCell ref="E497:G497"/>
    <mergeCell ref="E498:G498"/>
    <mergeCell ref="E499:G499"/>
    <mergeCell ref="E500:G500"/>
    <mergeCell ref="E445:G445"/>
    <mergeCell ref="E446:G446"/>
    <mergeCell ref="E447:G447"/>
    <mergeCell ref="E448:G448"/>
    <mergeCell ref="E449:G449"/>
    <mergeCell ref="E450:G450"/>
    <mergeCell ref="E451:G451"/>
    <mergeCell ref="E452:G452"/>
    <mergeCell ref="E453:G453"/>
    <mergeCell ref="E454:G454"/>
    <mergeCell ref="E455:G455"/>
    <mergeCell ref="E456:G456"/>
    <mergeCell ref="E457:G457"/>
    <mergeCell ref="E458:G458"/>
    <mergeCell ref="E481:G481"/>
    <mergeCell ref="E482:G482"/>
    <mergeCell ref="E483:G483"/>
    <mergeCell ref="E467:G467"/>
    <mergeCell ref="E474:G474"/>
    <mergeCell ref="K1340:Q1340"/>
    <mergeCell ref="E326:G326"/>
    <mergeCell ref="E327:G327"/>
    <mergeCell ref="E328:G328"/>
    <mergeCell ref="E329:G329"/>
    <mergeCell ref="E330:G330"/>
    <mergeCell ref="E331:G331"/>
    <mergeCell ref="E332:G332"/>
    <mergeCell ref="E333:G333"/>
    <mergeCell ref="E334:G334"/>
    <mergeCell ref="E335:G335"/>
    <mergeCell ref="E336:G336"/>
    <mergeCell ref="E337:G337"/>
    <mergeCell ref="E338:G338"/>
    <mergeCell ref="E339:G339"/>
    <mergeCell ref="E340:G340"/>
    <mergeCell ref="E341:G341"/>
    <mergeCell ref="E342:G342"/>
    <mergeCell ref="E343:G343"/>
    <mergeCell ref="E344:G344"/>
    <mergeCell ref="E346:G346"/>
    <mergeCell ref="E347:G347"/>
    <mergeCell ref="E348:G348"/>
    <mergeCell ref="E349:G349"/>
    <mergeCell ref="E414:G414"/>
    <mergeCell ref="E415:G415"/>
    <mergeCell ref="E416:G416"/>
    <mergeCell ref="K321:R321"/>
    <mergeCell ref="C321:G321"/>
    <mergeCell ref="C793:D793"/>
    <mergeCell ref="C796:D796"/>
    <mergeCell ref="C807:D807"/>
    <mergeCell ref="C818:D818"/>
    <mergeCell ref="C819:D819"/>
    <mergeCell ref="C929:D929"/>
    <mergeCell ref="C930:D930"/>
    <mergeCell ref="C931:D931"/>
    <mergeCell ref="C815:D815"/>
    <mergeCell ref="C697:D697"/>
    <mergeCell ref="K689:N689"/>
    <mergeCell ref="C690:D690"/>
    <mergeCell ref="C693:D693"/>
    <mergeCell ref="C812:D812"/>
    <mergeCell ref="C747:D747"/>
    <mergeCell ref="E350:G350"/>
    <mergeCell ref="E351:G351"/>
    <mergeCell ref="E352:G352"/>
    <mergeCell ref="E353:G353"/>
    <mergeCell ref="E361:G361"/>
    <mergeCell ref="E362:G362"/>
    <mergeCell ref="E363:G363"/>
    <mergeCell ref="E364:G364"/>
    <mergeCell ref="E365:G365"/>
    <mergeCell ref="E366:G366"/>
    <mergeCell ref="E367:G367"/>
    <mergeCell ref="E435:G435"/>
    <mergeCell ref="K322:R322"/>
    <mergeCell ref="E368:G368"/>
    <mergeCell ref="E369:G369"/>
    <mergeCell ref="E370:G370"/>
    <mergeCell ref="E371:G371"/>
    <mergeCell ref="E372:G372"/>
    <mergeCell ref="E374:G374"/>
    <mergeCell ref="E375:G375"/>
    <mergeCell ref="E376:G376"/>
    <mergeCell ref="E377:G377"/>
    <mergeCell ref="E378:G378"/>
    <mergeCell ref="E379:G379"/>
    <mergeCell ref="E380:G380"/>
    <mergeCell ref="E381:G381"/>
    <mergeCell ref="E382:G382"/>
    <mergeCell ref="E404:G404"/>
    <mergeCell ref="E405:G405"/>
    <mergeCell ref="E407:G407"/>
    <mergeCell ref="E409:G409"/>
    <mergeCell ref="E410:G410"/>
    <mergeCell ref="E411:G411"/>
    <mergeCell ref="E412:G412"/>
    <mergeCell ref="E417:G417"/>
    <mergeCell ref="E418:G418"/>
    <mergeCell ref="E419:G419"/>
    <mergeCell ref="E420:G420"/>
    <mergeCell ref="E422:G422"/>
    <mergeCell ref="E423:G423"/>
    <mergeCell ref="E436:G436"/>
    <mergeCell ref="C1346:M1346"/>
    <mergeCell ref="C743:D743"/>
    <mergeCell ref="C744:D744"/>
    <mergeCell ref="C755:D755"/>
    <mergeCell ref="C767:D767"/>
    <mergeCell ref="C760:D760"/>
    <mergeCell ref="C360:G360"/>
    <mergeCell ref="C688:G688"/>
    <mergeCell ref="C689:G689"/>
    <mergeCell ref="C787:G787"/>
    <mergeCell ref="C756:D756"/>
    <mergeCell ref="C936:D936"/>
    <mergeCell ref="C937:D937"/>
    <mergeCell ref="C938:D938"/>
    <mergeCell ref="C939:D939"/>
    <mergeCell ref="C940:D940"/>
    <mergeCell ref="C765:D765"/>
    <mergeCell ref="C749:D749"/>
    <mergeCell ref="C754:D754"/>
    <mergeCell ref="C764:D764"/>
    <mergeCell ref="C851:D851"/>
    <mergeCell ref="C791:D791"/>
    <mergeCell ref="C792:D792"/>
    <mergeCell ref="C761:D761"/>
    <mergeCell ref="C1056:G1056"/>
    <mergeCell ref="C1336:G1336"/>
    <mergeCell ref="C1338:G1338"/>
    <mergeCell ref="C1340:G1340"/>
    <mergeCell ref="K1336:Q1336"/>
    <mergeCell ref="K1338:Q1338"/>
    <mergeCell ref="E324:G324"/>
    <mergeCell ref="C970:D970"/>
    <mergeCell ref="C971:D971"/>
    <mergeCell ref="C956:D956"/>
    <mergeCell ref="C960:D960"/>
    <mergeCell ref="C958:D958"/>
    <mergeCell ref="C965:D965"/>
    <mergeCell ref="C968:D968"/>
    <mergeCell ref="E427:G427"/>
    <mergeCell ref="E428:G428"/>
    <mergeCell ref="E429:G429"/>
    <mergeCell ref="E430:G430"/>
    <mergeCell ref="E431:G431"/>
    <mergeCell ref="E432:G432"/>
    <mergeCell ref="E433:G433"/>
    <mergeCell ref="C677:D677"/>
    <mergeCell ref="C678:D678"/>
    <mergeCell ref="E434:G434"/>
    <mergeCell ref="E437:G437"/>
    <mergeCell ref="E438:G438"/>
    <mergeCell ref="E439:G439"/>
    <mergeCell ref="E440:G440"/>
    <mergeCell ref="E441:G441"/>
    <mergeCell ref="E442:G442"/>
    <mergeCell ref="E443:G443"/>
    <mergeCell ref="E444:G444"/>
    <mergeCell ref="C687:D687"/>
    <mergeCell ref="C726:D726"/>
    <mergeCell ref="E694:G694"/>
    <mergeCell ref="E695:G695"/>
    <mergeCell ref="E696:G696"/>
    <mergeCell ref="E697:G697"/>
    <mergeCell ref="E698:G698"/>
    <mergeCell ref="E699:G699"/>
    <mergeCell ref="E700:G700"/>
    <mergeCell ref="E701:G701"/>
    <mergeCell ref="E709:G709"/>
    <mergeCell ref="E711:G711"/>
    <mergeCell ref="C714:D714"/>
    <mergeCell ref="C567:D567"/>
    <mergeCell ref="C711:D711"/>
    <mergeCell ref="E598:G598"/>
    <mergeCell ref="E597:G597"/>
    <mergeCell ref="E596:G596"/>
    <mergeCell ref="C691:D691"/>
    <mergeCell ref="C692:D692"/>
    <mergeCell ref="C719:D719"/>
    <mergeCell ref="C721:D721"/>
    <mergeCell ref="C698:D698"/>
    <mergeCell ref="C699:D699"/>
    <mergeCell ref="C700:D700"/>
    <mergeCell ref="E643:G643"/>
    <mergeCell ref="E646:G646"/>
    <mergeCell ref="E647:G647"/>
    <mergeCell ref="C713:D713"/>
    <mergeCell ref="C694:D694"/>
    <mergeCell ref="C696:D696"/>
    <mergeCell ref="C695:D695"/>
    <mergeCell ref="C536:D536"/>
    <mergeCell ref="C558:D558"/>
    <mergeCell ref="C579:D579"/>
    <mergeCell ref="C580:D580"/>
    <mergeCell ref="C614:D614"/>
    <mergeCell ref="C615:D615"/>
    <mergeCell ref="C616:D616"/>
    <mergeCell ref="C548:D548"/>
    <mergeCell ref="C549:D549"/>
    <mergeCell ref="C550:D550"/>
    <mergeCell ref="C566:D566"/>
    <mergeCell ref="C701:D701"/>
    <mergeCell ref="C709:D709"/>
    <mergeCell ref="C712:D712"/>
    <mergeCell ref="C665:D665"/>
    <mergeCell ref="C610:D610"/>
    <mergeCell ref="C585:D585"/>
    <mergeCell ref="C586:D586"/>
    <mergeCell ref="C587:D587"/>
    <mergeCell ref="C588:D588"/>
    <mergeCell ref="C589:D589"/>
    <mergeCell ref="C595:D595"/>
    <mergeCell ref="C602:D602"/>
    <mergeCell ref="C596:D596"/>
    <mergeCell ref="C597:D597"/>
    <mergeCell ref="C675:D675"/>
    <mergeCell ref="C676:D676"/>
    <mergeCell ref="C539:D539"/>
    <mergeCell ref="C540:D540"/>
    <mergeCell ref="C847:D847"/>
    <mergeCell ref="C845:D845"/>
    <mergeCell ref="C849:D849"/>
    <mergeCell ref="C722:D722"/>
    <mergeCell ref="C869:D869"/>
    <mergeCell ref="C870:D870"/>
    <mergeCell ref="C872:D872"/>
    <mergeCell ref="C867:D867"/>
    <mergeCell ref="C735:D735"/>
    <mergeCell ref="C736:D736"/>
    <mergeCell ref="C821:D821"/>
    <mergeCell ref="C830:D830"/>
    <mergeCell ref="C809:D809"/>
    <mergeCell ref="C801:D801"/>
    <mergeCell ref="C766:D766"/>
    <mergeCell ref="C786:D786"/>
    <mergeCell ref="C799:D799"/>
    <mergeCell ref="C798:D798"/>
    <mergeCell ref="C820:D820"/>
    <mergeCell ref="C840:D840"/>
    <mergeCell ref="C837:D837"/>
    <mergeCell ref="C762:D762"/>
    <mergeCell ref="C763:D763"/>
    <mergeCell ref="C440:D440"/>
    <mergeCell ref="C438:D438"/>
    <mergeCell ref="C439:D439"/>
    <mergeCell ref="C541:D541"/>
    <mergeCell ref="C542:D542"/>
    <mergeCell ref="C543:D543"/>
    <mergeCell ref="C559:D559"/>
    <mergeCell ref="C553:D553"/>
    <mergeCell ref="C552:D552"/>
    <mergeCell ref="C551:D551"/>
    <mergeCell ref="C547:D547"/>
    <mergeCell ref="C546:D546"/>
    <mergeCell ref="C545:D545"/>
    <mergeCell ref="C544:D544"/>
    <mergeCell ref="C529:D529"/>
    <mergeCell ref="C528:D528"/>
    <mergeCell ref="C449:D449"/>
    <mergeCell ref="C494:D494"/>
    <mergeCell ref="C483:D483"/>
    <mergeCell ref="C484:D484"/>
    <mergeCell ref="C485:D485"/>
    <mergeCell ref="C486:D486"/>
    <mergeCell ref="C487:D487"/>
    <mergeCell ref="C495:D495"/>
    <mergeCell ref="C496:D496"/>
    <mergeCell ref="C497:D497"/>
    <mergeCell ref="C498:D498"/>
    <mergeCell ref="C489:D489"/>
    <mergeCell ref="C490:D490"/>
    <mergeCell ref="C492:D492"/>
    <mergeCell ref="C493:D493"/>
    <mergeCell ref="C499:D499"/>
    <mergeCell ref="C500:D500"/>
    <mergeCell ref="C453:D453"/>
    <mergeCell ref="C454:D454"/>
    <mergeCell ref="C455:D455"/>
    <mergeCell ref="C427:D427"/>
    <mergeCell ref="C428:D428"/>
    <mergeCell ref="C429:D429"/>
    <mergeCell ref="C868:D868"/>
    <mergeCell ref="C737:D737"/>
    <mergeCell ref="C741:D741"/>
    <mergeCell ref="C742:D742"/>
    <mergeCell ref="C724:D724"/>
    <mergeCell ref="C723:D723"/>
    <mergeCell ref="C852:D852"/>
    <mergeCell ref="C788:D788"/>
    <mergeCell ref="C789:D789"/>
    <mergeCell ref="C790:D790"/>
    <mergeCell ref="C728:D728"/>
    <mergeCell ref="C729:D729"/>
    <mergeCell ref="C730:D730"/>
    <mergeCell ref="C731:D731"/>
    <mergeCell ref="C732:D732"/>
    <mergeCell ref="C733:D733"/>
    <mergeCell ref="C734:D734"/>
    <mergeCell ref="C441:D441"/>
    <mergeCell ref="C442:D442"/>
    <mergeCell ref="C443:D443"/>
    <mergeCell ref="C447:D447"/>
    <mergeCell ref="C521:D521"/>
    <mergeCell ref="C522:D522"/>
    <mergeCell ref="C523:D523"/>
    <mergeCell ref="C524:D524"/>
    <mergeCell ref="C448:D448"/>
    <mergeCell ref="C406:D406"/>
    <mergeCell ref="C407:D407"/>
    <mergeCell ref="K360:Q360"/>
    <mergeCell ref="K688:Q688"/>
    <mergeCell ref="C353:D353"/>
    <mergeCell ref="C361:D361"/>
    <mergeCell ref="C364:D364"/>
    <mergeCell ref="C365:D365"/>
    <mergeCell ref="C366:D366"/>
    <mergeCell ref="C367:D367"/>
    <mergeCell ref="C373:D373"/>
    <mergeCell ref="C374:D374"/>
    <mergeCell ref="C375:D375"/>
    <mergeCell ref="C376:D376"/>
    <mergeCell ref="C377:D377"/>
    <mergeCell ref="C386:D386"/>
    <mergeCell ref="C385:D385"/>
    <mergeCell ref="C387:D387"/>
    <mergeCell ref="C388:D388"/>
    <mergeCell ref="C389:D389"/>
    <mergeCell ref="C392:D392"/>
    <mergeCell ref="C393:D393"/>
    <mergeCell ref="C394:D394"/>
    <mergeCell ref="C412:D412"/>
    <mergeCell ref="C417:D417"/>
    <mergeCell ref="C418:D418"/>
    <mergeCell ref="C419:D419"/>
    <mergeCell ref="C378:D378"/>
    <mergeCell ref="C420:D420"/>
    <mergeCell ref="C422:D422"/>
    <mergeCell ref="C423:D423"/>
    <mergeCell ref="C871:D871"/>
    <mergeCell ref="C875:D875"/>
    <mergeCell ref="C414:D414"/>
    <mergeCell ref="C415:D415"/>
    <mergeCell ref="C416:D416"/>
    <mergeCell ref="C945:D945"/>
    <mergeCell ref="C853:D853"/>
    <mergeCell ref="C332:D332"/>
    <mergeCell ref="C901:D901"/>
    <mergeCell ref="C902:D902"/>
    <mergeCell ref="C905:D905"/>
    <mergeCell ref="C911:D911"/>
    <mergeCell ref="C841:D841"/>
    <mergeCell ref="C843:D843"/>
    <mergeCell ref="C894:D894"/>
    <mergeCell ref="C858:D858"/>
    <mergeCell ref="C862:D862"/>
    <mergeCell ref="C855:D855"/>
    <mergeCell ref="C835:D835"/>
    <mergeCell ref="C947:D947"/>
    <mergeCell ref="C335:D335"/>
    <mergeCell ref="C336:D336"/>
    <mergeCell ref="C337:D337"/>
    <mergeCell ref="C338:D338"/>
    <mergeCell ref="C339:D339"/>
    <mergeCell ref="C340:D340"/>
    <mergeCell ref="C410:D410"/>
    <mergeCell ref="C331:D331"/>
    <mergeCell ref="C334:D334"/>
    <mergeCell ref="C813:D813"/>
    <mergeCell ref="C808:D808"/>
    <mergeCell ref="C810:D810"/>
    <mergeCell ref="C748:D748"/>
    <mergeCell ref="C816:D816"/>
    <mergeCell ref="M320:N320"/>
    <mergeCell ref="C802:D802"/>
    <mergeCell ref="C433:D433"/>
    <mergeCell ref="C368:D368"/>
    <mergeCell ref="C369:D369"/>
    <mergeCell ref="C370:D370"/>
    <mergeCell ref="C371:D371"/>
    <mergeCell ref="C372:D372"/>
    <mergeCell ref="C325:G325"/>
    <mergeCell ref="C379:D379"/>
    <mergeCell ref="C380:D380"/>
    <mergeCell ref="C322:G322"/>
    <mergeCell ref="C320:D320"/>
    <mergeCell ref="C450:D450"/>
    <mergeCell ref="C451:D451"/>
    <mergeCell ref="C452:D452"/>
    <mergeCell ref="C324:D324"/>
    <mergeCell ref="C456:D456"/>
    <mergeCell ref="C488:D488"/>
    <mergeCell ref="C326:D326"/>
    <mergeCell ref="C327:D327"/>
    <mergeCell ref="C328:D328"/>
    <mergeCell ref="C329:D329"/>
    <mergeCell ref="C346:D346"/>
    <mergeCell ref="C976:D976"/>
    <mergeCell ref="C978:D978"/>
    <mergeCell ref="C916:D916"/>
    <mergeCell ref="C914:D914"/>
    <mergeCell ref="C913:D913"/>
    <mergeCell ref="C910:D910"/>
    <mergeCell ref="C909:D909"/>
    <mergeCell ref="C946:D946"/>
    <mergeCell ref="K325:N325"/>
    <mergeCell ref="M324:N324"/>
    <mergeCell ref="C919:D919"/>
    <mergeCell ref="C912:D912"/>
    <mergeCell ref="C908:D908"/>
    <mergeCell ref="C896:D896"/>
    <mergeCell ref="C907:D907"/>
    <mergeCell ref="C898:D898"/>
    <mergeCell ref="C859:D859"/>
    <mergeCell ref="C363:D363"/>
    <mergeCell ref="C865:D865"/>
    <mergeCell ref="C856:D856"/>
    <mergeCell ref="C854:D854"/>
    <mergeCell ref="C897:D897"/>
    <mergeCell ref="C889:D889"/>
    <mergeCell ref="C890:D890"/>
    <mergeCell ref="C891:D891"/>
    <mergeCell ref="C330:D330"/>
    <mergeCell ref="C341:D341"/>
    <mergeCell ref="C342:D342"/>
    <mergeCell ref="C343:D343"/>
    <mergeCell ref="C344:D344"/>
    <mergeCell ref="C964:D964"/>
    <mergeCell ref="C1343:D1343"/>
    <mergeCell ref="C953:D953"/>
    <mergeCell ref="C969:D969"/>
    <mergeCell ref="C948:D948"/>
    <mergeCell ref="C917:D917"/>
    <mergeCell ref="C915:D915"/>
    <mergeCell ref="C942:D942"/>
    <mergeCell ref="C906:D906"/>
    <mergeCell ref="C918:D918"/>
    <mergeCell ref="C903:D903"/>
    <mergeCell ref="C932:D932"/>
    <mergeCell ref="C933:D933"/>
    <mergeCell ref="C934:D934"/>
    <mergeCell ref="C935:D935"/>
    <mergeCell ref="C957:D957"/>
    <mergeCell ref="C966:D966"/>
    <mergeCell ref="C975:D975"/>
    <mergeCell ref="C977:D977"/>
    <mergeCell ref="C943:D943"/>
    <mergeCell ref="C972:D972"/>
    <mergeCell ref="C979:D979"/>
    <mergeCell ref="C989:D989"/>
    <mergeCell ref="C973:D973"/>
    <mergeCell ref="C974:D974"/>
    <mergeCell ref="C446:D446"/>
    <mergeCell ref="C445:D445"/>
    <mergeCell ref="C444:D444"/>
    <mergeCell ref="C525:D525"/>
    <mergeCell ref="C1345:D1345"/>
    <mergeCell ref="C1344:D1344"/>
    <mergeCell ref="K1056:Q1056"/>
    <mergeCell ref="C866:D866"/>
    <mergeCell ref="C833:D833"/>
    <mergeCell ref="C873:D873"/>
    <mergeCell ref="C846:D846"/>
    <mergeCell ref="C848:D848"/>
    <mergeCell ref="C844:D844"/>
    <mergeCell ref="C839:D839"/>
    <mergeCell ref="C836:D836"/>
    <mergeCell ref="C838:D838"/>
    <mergeCell ref="C842:D842"/>
    <mergeCell ref="C955:D955"/>
    <mergeCell ref="M1339:N1339"/>
    <mergeCell ref="M1337:N1337"/>
    <mergeCell ref="C834:D834"/>
    <mergeCell ref="C941:D941"/>
    <mergeCell ref="C899:D899"/>
    <mergeCell ref="C904:D904"/>
    <mergeCell ref="C928:D928"/>
    <mergeCell ref="C967:D967"/>
    <mergeCell ref="C954:D954"/>
    <mergeCell ref="C961:D961"/>
    <mergeCell ref="C962:D962"/>
    <mergeCell ref="C963:D963"/>
    <mergeCell ref="C949:D949"/>
    <mergeCell ref="C951:D951"/>
    <mergeCell ref="C952:D952"/>
    <mergeCell ref="C944:D944"/>
    <mergeCell ref="C797:D797"/>
    <mergeCell ref="C811:D811"/>
    <mergeCell ref="C800:D800"/>
    <mergeCell ref="C814:D814"/>
    <mergeCell ref="C850:D850"/>
    <mergeCell ref="C860:D860"/>
    <mergeCell ref="C857:D857"/>
    <mergeCell ref="C863:D863"/>
    <mergeCell ref="C895:D895"/>
    <mergeCell ref="C893:D893"/>
    <mergeCell ref="C831:D831"/>
    <mergeCell ref="C874:D874"/>
    <mergeCell ref="C877:D877"/>
    <mergeCell ref="C881:D881"/>
    <mergeCell ref="C879:D879"/>
    <mergeCell ref="C880:D880"/>
    <mergeCell ref="C832:D832"/>
    <mergeCell ref="C803:D803"/>
    <mergeCell ref="C892:D892"/>
    <mergeCell ref="C817:D817"/>
    <mergeCell ref="C876:D876"/>
    <mergeCell ref="C878:D878"/>
    <mergeCell ref="C825:D825"/>
    <mergeCell ref="C826:D826"/>
    <mergeCell ref="C829:D829"/>
    <mergeCell ref="C827:D827"/>
    <mergeCell ref="C828:D828"/>
    <mergeCell ref="C864:D864"/>
    <mergeCell ref="C259:D259"/>
    <mergeCell ref="E259:G259"/>
    <mergeCell ref="C257:D257"/>
    <mergeCell ref="E258:G258"/>
    <mergeCell ref="C260:D260"/>
    <mergeCell ref="E260:G260"/>
    <mergeCell ref="C261:D261"/>
    <mergeCell ref="E261:G261"/>
    <mergeCell ref="C262:D262"/>
    <mergeCell ref="E262:G262"/>
    <mergeCell ref="C254:D254"/>
    <mergeCell ref="E254:G254"/>
    <mergeCell ref="C255:D255"/>
    <mergeCell ref="E255:G255"/>
    <mergeCell ref="C256:D256"/>
    <mergeCell ref="E256:G256"/>
    <mergeCell ref="C268:D268"/>
    <mergeCell ref="E268:G268"/>
    <mergeCell ref="C609:D609"/>
    <mergeCell ref="E608:G608"/>
    <mergeCell ref="C608:D608"/>
    <mergeCell ref="E607:G607"/>
    <mergeCell ref="C607:D607"/>
    <mergeCell ref="E606:G606"/>
    <mergeCell ref="C606:D606"/>
    <mergeCell ref="C605:D605"/>
    <mergeCell ref="C411:D411"/>
    <mergeCell ref="C725:D725"/>
    <mergeCell ref="C561:D561"/>
    <mergeCell ref="C252:D252"/>
    <mergeCell ref="E252:G252"/>
    <mergeCell ref="C253:D253"/>
    <mergeCell ref="E253:G253"/>
    <mergeCell ref="C248:D248"/>
    <mergeCell ref="E248:G248"/>
    <mergeCell ref="C249:D249"/>
    <mergeCell ref="E249:G249"/>
    <mergeCell ref="C250:D250"/>
    <mergeCell ref="E250:G250"/>
    <mergeCell ref="C251:D251"/>
    <mergeCell ref="E251:G251"/>
    <mergeCell ref="C230:D230"/>
    <mergeCell ref="E230:G230"/>
    <mergeCell ref="C231:D231"/>
    <mergeCell ref="E231:G231"/>
    <mergeCell ref="C232:D232"/>
    <mergeCell ref="E232:G232"/>
    <mergeCell ref="C233:D233"/>
    <mergeCell ref="E233:G233"/>
    <mergeCell ref="C234:D234"/>
    <mergeCell ref="E234:G234"/>
    <mergeCell ref="E241:G241"/>
    <mergeCell ref="C242:D242"/>
    <mergeCell ref="E242:G242"/>
    <mergeCell ref="C243:D243"/>
    <mergeCell ref="E243:G243"/>
    <mergeCell ref="C244:D244"/>
    <mergeCell ref="E244:G244"/>
    <mergeCell ref="C245:D245"/>
    <mergeCell ref="E245:G245"/>
    <mergeCell ref="C246:D246"/>
    <mergeCell ref="C225:D225"/>
    <mergeCell ref="E225:G225"/>
    <mergeCell ref="C226:D226"/>
    <mergeCell ref="E226:G226"/>
    <mergeCell ref="C227:D227"/>
    <mergeCell ref="E227:G227"/>
    <mergeCell ref="C228:D228"/>
    <mergeCell ref="E228:G228"/>
    <mergeCell ref="C229:D229"/>
    <mergeCell ref="E229:G229"/>
    <mergeCell ref="C220:D220"/>
    <mergeCell ref="E220:G220"/>
    <mergeCell ref="C221:D221"/>
    <mergeCell ref="E221:G221"/>
    <mergeCell ref="C222:D222"/>
    <mergeCell ref="E222:G222"/>
    <mergeCell ref="C223:D223"/>
    <mergeCell ref="E223:G223"/>
    <mergeCell ref="C224:D224"/>
    <mergeCell ref="E224:G224"/>
    <mergeCell ref="C215:D215"/>
    <mergeCell ref="E215:G215"/>
    <mergeCell ref="C216:D216"/>
    <mergeCell ref="E216:G216"/>
    <mergeCell ref="C217:D217"/>
    <mergeCell ref="E217:G217"/>
    <mergeCell ref="C218:D218"/>
    <mergeCell ref="E218:G218"/>
    <mergeCell ref="C219:D219"/>
    <mergeCell ref="E219:G219"/>
    <mergeCell ref="C210:D210"/>
    <mergeCell ref="E210:G210"/>
    <mergeCell ref="C211:D211"/>
    <mergeCell ref="E211:G211"/>
    <mergeCell ref="C212:D212"/>
    <mergeCell ref="E212:G212"/>
    <mergeCell ref="C213:D213"/>
    <mergeCell ref="E213:G213"/>
    <mergeCell ref="C214:D214"/>
    <mergeCell ref="E214:G214"/>
    <mergeCell ref="C206:D206"/>
    <mergeCell ref="E206:G206"/>
    <mergeCell ref="C207:D207"/>
    <mergeCell ref="E207:G207"/>
    <mergeCell ref="C208:D208"/>
    <mergeCell ref="E208:G208"/>
    <mergeCell ref="C209:D209"/>
    <mergeCell ref="E209:G209"/>
    <mergeCell ref="C201:D201"/>
    <mergeCell ref="E201:G201"/>
    <mergeCell ref="C202:D202"/>
    <mergeCell ref="E202:G202"/>
    <mergeCell ref="C203:D203"/>
    <mergeCell ref="E203:G203"/>
    <mergeCell ref="C204:D204"/>
    <mergeCell ref="E204:G204"/>
    <mergeCell ref="C205:D205"/>
    <mergeCell ref="E205:G205"/>
    <mergeCell ref="C196:D196"/>
    <mergeCell ref="E196:G196"/>
    <mergeCell ref="C197:D197"/>
    <mergeCell ref="E197:G197"/>
    <mergeCell ref="C198:D198"/>
    <mergeCell ref="E198:G198"/>
    <mergeCell ref="C199:D199"/>
    <mergeCell ref="E199:G199"/>
    <mergeCell ref="C200:D200"/>
    <mergeCell ref="E200:G200"/>
    <mergeCell ref="C191:D191"/>
    <mergeCell ref="E191:G191"/>
    <mergeCell ref="C192:D192"/>
    <mergeCell ref="E192:G192"/>
    <mergeCell ref="C193:D193"/>
    <mergeCell ref="E193:G193"/>
    <mergeCell ref="C194:D194"/>
    <mergeCell ref="E194:G194"/>
    <mergeCell ref="C195:D195"/>
    <mergeCell ref="E195:G195"/>
    <mergeCell ref="C190:D190"/>
    <mergeCell ref="E190:G190"/>
    <mergeCell ref="C169:D169"/>
    <mergeCell ref="E169:G169"/>
    <mergeCell ref="C170:D170"/>
    <mergeCell ref="E170:G170"/>
    <mergeCell ref="C171:D171"/>
    <mergeCell ref="E171:G171"/>
    <mergeCell ref="C181:D181"/>
    <mergeCell ref="E181:G181"/>
    <mergeCell ref="C182:D182"/>
    <mergeCell ref="E182:G182"/>
    <mergeCell ref="C183:D183"/>
    <mergeCell ref="E183:G183"/>
    <mergeCell ref="C184:D184"/>
    <mergeCell ref="E184:G184"/>
    <mergeCell ref="C185:D185"/>
    <mergeCell ref="E185:G185"/>
    <mergeCell ref="C177:D177"/>
    <mergeCell ref="E177:G177"/>
    <mergeCell ref="C178:D178"/>
    <mergeCell ref="E178:G178"/>
    <mergeCell ref="C179:D179"/>
    <mergeCell ref="E179:G179"/>
    <mergeCell ref="C186:D186"/>
    <mergeCell ref="E186:G186"/>
    <mergeCell ref="C187:D187"/>
    <mergeCell ref="E187:G187"/>
    <mergeCell ref="C188:D188"/>
    <mergeCell ref="E188:G188"/>
    <mergeCell ref="C189:D189"/>
    <mergeCell ref="E189:G189"/>
    <mergeCell ref="E148:G148"/>
    <mergeCell ref="C180:D180"/>
    <mergeCell ref="E180:G180"/>
    <mergeCell ref="C121:D121"/>
    <mergeCell ref="E121:G121"/>
    <mergeCell ref="E132:G132"/>
    <mergeCell ref="C133:D133"/>
    <mergeCell ref="E130:G130"/>
    <mergeCell ref="C135:D135"/>
    <mergeCell ref="E138:G138"/>
    <mergeCell ref="C140:D140"/>
    <mergeCell ref="E140:G140"/>
    <mergeCell ref="C167:D167"/>
    <mergeCell ref="E167:G167"/>
    <mergeCell ref="C168:D168"/>
    <mergeCell ref="E168:G168"/>
    <mergeCell ref="C149:D149"/>
    <mergeCell ref="E149:G149"/>
    <mergeCell ref="C150:D150"/>
    <mergeCell ref="C138:D138"/>
    <mergeCell ref="E150:G150"/>
    <mergeCell ref="C144:D144"/>
    <mergeCell ref="E144:G144"/>
    <mergeCell ref="C145:D145"/>
    <mergeCell ref="E165:G165"/>
    <mergeCell ref="E83:G83"/>
    <mergeCell ref="E84:G84"/>
    <mergeCell ref="C86:D86"/>
    <mergeCell ref="C315:D315"/>
    <mergeCell ref="E125:G125"/>
    <mergeCell ref="C126:D126"/>
    <mergeCell ref="E126:G126"/>
    <mergeCell ref="C127:D127"/>
    <mergeCell ref="E159:G159"/>
    <mergeCell ref="C172:D172"/>
    <mergeCell ref="E172:G172"/>
    <mergeCell ref="C173:D173"/>
    <mergeCell ref="E173:G173"/>
    <mergeCell ref="C174:D174"/>
    <mergeCell ref="E174:G174"/>
    <mergeCell ref="C175:D175"/>
    <mergeCell ref="E175:G175"/>
    <mergeCell ref="C176:D176"/>
    <mergeCell ref="E176:G176"/>
    <mergeCell ref="C163:D163"/>
    <mergeCell ref="E163:G163"/>
    <mergeCell ref="C164:D164"/>
    <mergeCell ref="E164:G164"/>
    <mergeCell ref="C165:D165"/>
    <mergeCell ref="C156:D156"/>
    <mergeCell ref="C101:D101"/>
    <mergeCell ref="E156:G156"/>
    <mergeCell ref="C158:D158"/>
    <mergeCell ref="E158:G158"/>
    <mergeCell ref="C162:D162"/>
    <mergeCell ref="E162:G162"/>
    <mergeCell ref="C166:D166"/>
    <mergeCell ref="E111:G111"/>
    <mergeCell ref="E143:G143"/>
    <mergeCell ref="C131:D131"/>
    <mergeCell ref="C128:D128"/>
    <mergeCell ref="E128:G128"/>
    <mergeCell ref="L74:O74"/>
    <mergeCell ref="L71:O71"/>
    <mergeCell ref="C75:D75"/>
    <mergeCell ref="E75:G75"/>
    <mergeCell ref="E64:G64"/>
    <mergeCell ref="E73:G73"/>
    <mergeCell ref="E63:G63"/>
    <mergeCell ref="C63:D63"/>
    <mergeCell ref="C95:D95"/>
    <mergeCell ref="E105:G105"/>
    <mergeCell ref="C106:D106"/>
    <mergeCell ref="E106:G106"/>
    <mergeCell ref="C98:D98"/>
    <mergeCell ref="E97:G97"/>
    <mergeCell ref="E99:G99"/>
    <mergeCell ref="C76:D76"/>
    <mergeCell ref="L70:O70"/>
    <mergeCell ref="E72:G72"/>
    <mergeCell ref="C73:D73"/>
    <mergeCell ref="E69:G69"/>
    <mergeCell ref="E68:G68"/>
    <mergeCell ref="L67:O67"/>
    <mergeCell ref="L112:O112"/>
    <mergeCell ref="E100:G100"/>
    <mergeCell ref="E79:G79"/>
    <mergeCell ref="C82:D82"/>
    <mergeCell ref="E82:G82"/>
    <mergeCell ref="E88:G88"/>
    <mergeCell ref="E95:G95"/>
    <mergeCell ref="E91:G91"/>
    <mergeCell ref="C92:D92"/>
    <mergeCell ref="E65:G65"/>
    <mergeCell ref="C62:D62"/>
    <mergeCell ref="C118:D118"/>
    <mergeCell ref="C51:D51"/>
    <mergeCell ref="E51:G51"/>
    <mergeCell ref="E54:G54"/>
    <mergeCell ref="E55:G55"/>
    <mergeCell ref="E56:G56"/>
    <mergeCell ref="C56:D56"/>
    <mergeCell ref="C66:D66"/>
    <mergeCell ref="E62:G62"/>
    <mergeCell ref="E76:G76"/>
    <mergeCell ref="C77:D77"/>
    <mergeCell ref="E77:G77"/>
    <mergeCell ref="E78:G78"/>
    <mergeCell ref="C79:D79"/>
    <mergeCell ref="E109:G109"/>
    <mergeCell ref="C110:D110"/>
    <mergeCell ref="E110:G110"/>
    <mergeCell ref="E98:G98"/>
    <mergeCell ref="C117:D117"/>
    <mergeCell ref="E86:G86"/>
    <mergeCell ref="C87:D87"/>
    <mergeCell ref="E87:G87"/>
    <mergeCell ref="C80:D80"/>
    <mergeCell ref="E80:G80"/>
    <mergeCell ref="C81:D81"/>
    <mergeCell ref="E81:G81"/>
    <mergeCell ref="E94:G94"/>
    <mergeCell ref="E133:G133"/>
    <mergeCell ref="C100:D100"/>
    <mergeCell ref="C83:D83"/>
    <mergeCell ref="C68:D68"/>
    <mergeCell ref="C99:D99"/>
    <mergeCell ref="C141:D141"/>
    <mergeCell ref="C53:G53"/>
    <mergeCell ref="C69:D69"/>
    <mergeCell ref="C57:D57"/>
    <mergeCell ref="E59:G59"/>
    <mergeCell ref="E60:G60"/>
    <mergeCell ref="C59:D59"/>
    <mergeCell ref="E66:G66"/>
    <mergeCell ref="C93:D93"/>
    <mergeCell ref="C64:D64"/>
    <mergeCell ref="E131:G131"/>
    <mergeCell ref="C134:D134"/>
    <mergeCell ref="E127:G127"/>
    <mergeCell ref="E108:G108"/>
    <mergeCell ref="E92:G92"/>
    <mergeCell ref="C103:D103"/>
    <mergeCell ref="C84:D84"/>
    <mergeCell ref="C85:G85"/>
    <mergeCell ref="C58:D58"/>
    <mergeCell ref="E58:G58"/>
    <mergeCell ref="C74:G74"/>
    <mergeCell ref="C96:G96"/>
    <mergeCell ref="C65:D65"/>
    <mergeCell ref="C130:D130"/>
    <mergeCell ref="E116:G116"/>
    <mergeCell ref="C88:D88"/>
    <mergeCell ref="M51:N51"/>
    <mergeCell ref="C60:D60"/>
    <mergeCell ref="C143:D143"/>
    <mergeCell ref="L96:O96"/>
    <mergeCell ref="L104:O104"/>
    <mergeCell ref="C91:D91"/>
    <mergeCell ref="C136:D136"/>
    <mergeCell ref="C129:D129"/>
    <mergeCell ref="E129:G129"/>
    <mergeCell ref="C105:D105"/>
    <mergeCell ref="E101:G101"/>
    <mergeCell ref="E103:G103"/>
    <mergeCell ref="C111:D111"/>
    <mergeCell ref="E135:G135"/>
    <mergeCell ref="E115:G115"/>
    <mergeCell ref="E120:G120"/>
    <mergeCell ref="C61:G61"/>
    <mergeCell ref="C67:G67"/>
    <mergeCell ref="C71:G71"/>
    <mergeCell ref="C102:D102"/>
    <mergeCell ref="E142:G142"/>
    <mergeCell ref="C137:D137"/>
    <mergeCell ref="E137:G137"/>
    <mergeCell ref="E114:G114"/>
    <mergeCell ref="C116:D116"/>
    <mergeCell ref="C114:D114"/>
    <mergeCell ref="C113:D113"/>
    <mergeCell ref="E113:G113"/>
    <mergeCell ref="C115:D115"/>
    <mergeCell ref="E93:G93"/>
    <mergeCell ref="C94:D94"/>
    <mergeCell ref="C109:D109"/>
    <mergeCell ref="C108:D108"/>
    <mergeCell ref="E57:G57"/>
    <mergeCell ref="C104:G104"/>
    <mergeCell ref="E102:G102"/>
    <mergeCell ref="C72:D72"/>
    <mergeCell ref="Q34:R34"/>
    <mergeCell ref="L310:O310"/>
    <mergeCell ref="E141:G141"/>
    <mergeCell ref="K50:R50"/>
    <mergeCell ref="C311:D311"/>
    <mergeCell ref="E311:G311"/>
    <mergeCell ref="E161:G161"/>
    <mergeCell ref="L314:O314"/>
    <mergeCell ref="C159:D159"/>
    <mergeCell ref="E315:G315"/>
    <mergeCell ref="C157:D157"/>
    <mergeCell ref="E157:G157"/>
    <mergeCell ref="C139:D139"/>
    <mergeCell ref="E139:G139"/>
    <mergeCell ref="C155:D155"/>
    <mergeCell ref="C122:D122"/>
    <mergeCell ref="E122:G122"/>
    <mergeCell ref="C154:D154"/>
    <mergeCell ref="E154:G154"/>
    <mergeCell ref="E155:G155"/>
    <mergeCell ref="C152:D152"/>
    <mergeCell ref="C153:D153"/>
    <mergeCell ref="C132:D132"/>
    <mergeCell ref="C142:D142"/>
    <mergeCell ref="C54:D54"/>
    <mergeCell ref="C55:D55"/>
    <mergeCell ref="C120:D120"/>
    <mergeCell ref="P316:Q316"/>
    <mergeCell ref="C125:D125"/>
    <mergeCell ref="C124:D124"/>
    <mergeCell ref="E124:G124"/>
    <mergeCell ref="E118:G118"/>
    <mergeCell ref="E117:G117"/>
    <mergeCell ref="C123:D123"/>
    <mergeCell ref="E123:G123"/>
    <mergeCell ref="C119:D119"/>
    <mergeCell ref="E119:G119"/>
    <mergeCell ref="C313:D313"/>
    <mergeCell ref="E313:G313"/>
    <mergeCell ref="L269:O269"/>
    <mergeCell ref="L312:O312"/>
    <mergeCell ref="C270:D270"/>
    <mergeCell ref="E270:G270"/>
    <mergeCell ref="C278:D278"/>
    <mergeCell ref="E160:G160"/>
    <mergeCell ref="C161:D161"/>
    <mergeCell ref="E134:G134"/>
    <mergeCell ref="C160:D160"/>
    <mergeCell ref="C300:D300"/>
    <mergeCell ref="C316:O316"/>
    <mergeCell ref="E152:G152"/>
    <mergeCell ref="C148:D148"/>
    <mergeCell ref="C146:D146"/>
    <mergeCell ref="E146:G146"/>
    <mergeCell ref="E136:G136"/>
    <mergeCell ref="E153:G153"/>
    <mergeCell ref="C147:D147"/>
    <mergeCell ref="E147:G147"/>
    <mergeCell ref="E166:G166"/>
    <mergeCell ref="K323:N323"/>
    <mergeCell ref="M15:N15"/>
    <mergeCell ref="C17:R17"/>
    <mergeCell ref="C18:D18"/>
    <mergeCell ref="O18:P18"/>
    <mergeCell ref="C19:C26"/>
    <mergeCell ref="O19:O22"/>
    <mergeCell ref="O23:P25"/>
    <mergeCell ref="Q24:R25"/>
    <mergeCell ref="O26:O32"/>
    <mergeCell ref="C27:D28"/>
    <mergeCell ref="I27:I28"/>
    <mergeCell ref="J27:K27"/>
    <mergeCell ref="L27:L28"/>
    <mergeCell ref="E28:F28"/>
    <mergeCell ref="I29:I30"/>
    <mergeCell ref="J29:K29"/>
    <mergeCell ref="L29:L30"/>
    <mergeCell ref="C319:J319"/>
    <mergeCell ref="K319:R319"/>
    <mergeCell ref="C50:J50"/>
    <mergeCell ref="L85:O85"/>
    <mergeCell ref="C97:D97"/>
    <mergeCell ref="C78:D78"/>
    <mergeCell ref="C276:D276"/>
    <mergeCell ref="C277:D277"/>
    <mergeCell ref="C89:D89"/>
    <mergeCell ref="E89:G89"/>
    <mergeCell ref="C90:D90"/>
    <mergeCell ref="H49:M49"/>
    <mergeCell ref="H318:M318"/>
    <mergeCell ref="E90:G90"/>
    <mergeCell ref="O4:R4"/>
    <mergeCell ref="J6:N6"/>
    <mergeCell ref="E37:F37"/>
    <mergeCell ref="C29:C35"/>
    <mergeCell ref="C36:D37"/>
    <mergeCell ref="C1:G1"/>
    <mergeCell ref="N1:R1"/>
    <mergeCell ref="C2:G2"/>
    <mergeCell ref="N2:R2"/>
    <mergeCell ref="C3:G3"/>
    <mergeCell ref="N3:R3"/>
    <mergeCell ref="C11:F11"/>
    <mergeCell ref="H11:L11"/>
    <mergeCell ref="M11:N12"/>
    <mergeCell ref="O11:P11"/>
    <mergeCell ref="Q11:R11"/>
    <mergeCell ref="C12:F12"/>
    <mergeCell ref="H12:L12"/>
    <mergeCell ref="O12:P13"/>
    <mergeCell ref="Q12:R13"/>
    <mergeCell ref="C13:F13"/>
    <mergeCell ref="H13:L13"/>
    <mergeCell ref="M13:N14"/>
    <mergeCell ref="C14:F14"/>
    <mergeCell ref="H14:L14"/>
    <mergeCell ref="O14:P15"/>
    <mergeCell ref="Q14:R15"/>
    <mergeCell ref="C15:F15"/>
    <mergeCell ref="H15:L15"/>
    <mergeCell ref="G6:I6"/>
    <mergeCell ref="O33:P34"/>
    <mergeCell ref="G7:I7"/>
    <mergeCell ref="C555:D555"/>
    <mergeCell ref="C554:D554"/>
    <mergeCell ref="E554:G554"/>
    <mergeCell ref="E555:G555"/>
    <mergeCell ref="E556:G556"/>
    <mergeCell ref="E557:G557"/>
    <mergeCell ref="E558:G558"/>
    <mergeCell ref="E559:G559"/>
    <mergeCell ref="E560:G560"/>
    <mergeCell ref="E561:G561"/>
    <mergeCell ref="E562:G562"/>
    <mergeCell ref="E563:G563"/>
    <mergeCell ref="E564:G564"/>
    <mergeCell ref="E565:G565"/>
    <mergeCell ref="C560:D560"/>
    <mergeCell ref="C562:D562"/>
    <mergeCell ref="C563:D563"/>
    <mergeCell ref="M596:N596"/>
    <mergeCell ref="M597:N597"/>
    <mergeCell ref="M598:N598"/>
    <mergeCell ref="M599:N599"/>
    <mergeCell ref="C537:D537"/>
    <mergeCell ref="C538:D538"/>
    <mergeCell ref="C457:D457"/>
    <mergeCell ref="C458:D458"/>
    <mergeCell ref="C481:D481"/>
    <mergeCell ref="C482:D482"/>
    <mergeCell ref="C509:D509"/>
    <mergeCell ref="C518:D518"/>
    <mergeCell ref="C519:D519"/>
    <mergeCell ref="C535:D535"/>
    <mergeCell ref="C506:D506"/>
    <mergeCell ref="C507:D507"/>
    <mergeCell ref="C508:D508"/>
    <mergeCell ref="C491:D491"/>
    <mergeCell ref="C501:D501"/>
    <mergeCell ref="C502:D502"/>
    <mergeCell ref="C503:D503"/>
    <mergeCell ref="C504:D504"/>
    <mergeCell ref="C505:D505"/>
    <mergeCell ref="C530:D530"/>
    <mergeCell ref="C531:D531"/>
    <mergeCell ref="C532:D532"/>
    <mergeCell ref="C533:D533"/>
    <mergeCell ref="C534:D534"/>
    <mergeCell ref="C527:D527"/>
    <mergeCell ref="C526:D526"/>
    <mergeCell ref="C520:D520"/>
    <mergeCell ref="C301:D301"/>
    <mergeCell ref="C309:D309"/>
    <mergeCell ref="C302:D302"/>
    <mergeCell ref="E357:G357"/>
    <mergeCell ref="C357:D357"/>
    <mergeCell ref="E356:G356"/>
    <mergeCell ref="C356:D356"/>
    <mergeCell ref="E355:G355"/>
    <mergeCell ref="C355:D355"/>
    <mergeCell ref="E354:G354"/>
    <mergeCell ref="C354:D354"/>
    <mergeCell ref="E390:G390"/>
    <mergeCell ref="C390:D390"/>
    <mergeCell ref="E389:G389"/>
    <mergeCell ref="E388:G388"/>
    <mergeCell ref="E387:G387"/>
    <mergeCell ref="E386:G386"/>
    <mergeCell ref="E385:G385"/>
    <mergeCell ref="E384:G384"/>
    <mergeCell ref="C384:D384"/>
    <mergeCell ref="C323:G323"/>
    <mergeCell ref="C362:D362"/>
    <mergeCell ref="C333:D333"/>
    <mergeCell ref="C347:D347"/>
    <mergeCell ref="C348:D348"/>
    <mergeCell ref="C349:D349"/>
    <mergeCell ref="C350:D350"/>
    <mergeCell ref="C351:D351"/>
    <mergeCell ref="C352:D352"/>
    <mergeCell ref="E320:G320"/>
    <mergeCell ref="C381:D381"/>
    <mergeCell ref="E359:G359"/>
    <mergeCell ref="C359:D359"/>
    <mergeCell ref="E358:G358"/>
    <mergeCell ref="C358:D358"/>
    <mergeCell ref="C107:D107"/>
    <mergeCell ref="E107:G107"/>
    <mergeCell ref="C430:D430"/>
    <mergeCell ref="C435:D435"/>
    <mergeCell ref="C436:D436"/>
    <mergeCell ref="C437:D437"/>
    <mergeCell ref="E403:G403"/>
    <mergeCell ref="C403:D403"/>
    <mergeCell ref="E402:G402"/>
    <mergeCell ref="C402:D402"/>
    <mergeCell ref="E401:G401"/>
    <mergeCell ref="C401:D401"/>
    <mergeCell ref="E394:G394"/>
    <mergeCell ref="E393:G393"/>
    <mergeCell ref="E392:G392"/>
    <mergeCell ref="E391:G391"/>
    <mergeCell ref="C391:D391"/>
    <mergeCell ref="C409:D409"/>
    <mergeCell ref="C151:D151"/>
    <mergeCell ref="E151:G151"/>
    <mergeCell ref="E145:G145"/>
    <mergeCell ref="C431:D431"/>
    <mergeCell ref="C432:D432"/>
    <mergeCell ref="C434:D434"/>
    <mergeCell ref="E395:G395"/>
    <mergeCell ref="C395:D395"/>
    <mergeCell ref="E396:G396"/>
    <mergeCell ref="C396:D396"/>
    <mergeCell ref="C397:D397"/>
    <mergeCell ref="C398:D398"/>
    <mergeCell ref="C399:D399"/>
    <mergeCell ref="C400:D400"/>
    <mergeCell ref="E397:G397"/>
    <mergeCell ref="E398:G398"/>
    <mergeCell ref="E399:G399"/>
    <mergeCell ref="E400:G400"/>
    <mergeCell ref="C702:D702"/>
    <mergeCell ref="E702:G702"/>
    <mergeCell ref="E383:G383"/>
    <mergeCell ref="C383:D383"/>
    <mergeCell ref="C382:D382"/>
    <mergeCell ref="E413:G413"/>
    <mergeCell ref="C413:D413"/>
    <mergeCell ref="C405:D405"/>
    <mergeCell ref="C404:D404"/>
    <mergeCell ref="C604:D604"/>
    <mergeCell ref="C565:D565"/>
    <mergeCell ref="C564:D564"/>
    <mergeCell ref="C557:D557"/>
    <mergeCell ref="C556:D556"/>
    <mergeCell ref="C707:D707"/>
    <mergeCell ref="C703:D703"/>
    <mergeCell ref="E703:G703"/>
    <mergeCell ref="C704:D704"/>
    <mergeCell ref="E704:G704"/>
    <mergeCell ref="C705:D705"/>
    <mergeCell ref="E705:G705"/>
    <mergeCell ref="C706:D706"/>
    <mergeCell ref="C708:D708"/>
    <mergeCell ref="E706:G706"/>
    <mergeCell ref="E707:G707"/>
    <mergeCell ref="E708:G708"/>
    <mergeCell ref="E822:G822"/>
    <mergeCell ref="E824:G824"/>
    <mergeCell ref="C824:D824"/>
    <mergeCell ref="C823:D823"/>
    <mergeCell ref="C822:D822"/>
    <mergeCell ref="C806:D806"/>
    <mergeCell ref="C794:D794"/>
    <mergeCell ref="C795:D795"/>
    <mergeCell ref="C805:D805"/>
    <mergeCell ref="C804:D804"/>
    <mergeCell ref="C717:D717"/>
    <mergeCell ref="C718:D718"/>
    <mergeCell ref="E713:G713"/>
    <mergeCell ref="E714:G714"/>
    <mergeCell ref="E717:G717"/>
    <mergeCell ref="E718:G718"/>
    <mergeCell ref="E719:G719"/>
    <mergeCell ref="E721:G721"/>
    <mergeCell ref="E722:G722"/>
    <mergeCell ref="E723:G723"/>
  </mergeCells>
  <dataValidations disablePrompts="1" count="4">
    <dataValidation type="list" allowBlank="1" showInputMessage="1" showErrorMessage="1" sqref="O7:O9" xr:uid="{00000000-0002-0000-0000-000000000000}">
      <formula1>#REF!</formula1>
    </dataValidation>
    <dataValidation type="list" showInputMessage="1" showErrorMessage="1" sqref="J6:N6" xr:uid="{00000000-0002-0000-0000-000001000000}">
      <formula1>$BA$1:$BA$8</formula1>
    </dataValidation>
    <dataValidation type="list" allowBlank="1" showInputMessage="1" showErrorMessage="1" sqref="J8:N8" xr:uid="{00000000-0002-0000-0000-000002000000}">
      <formula1>$BC$1:$BC$3</formula1>
    </dataValidation>
    <dataValidation type="list" allowBlank="1" showInputMessage="1" showErrorMessage="1" sqref="J7:N7" xr:uid="{00000000-0002-0000-0000-000003000000}">
      <formula1>$BB$1:$BB$7</formula1>
    </dataValidation>
  </dataValidations>
  <pageMargins left="0.31496062992125984" right="0.31496062992125984" top="0.35433070866141736" bottom="0.35433070866141736" header="0.31496062992125984" footer="0.31496062992125984"/>
  <pageSetup paperSize="9" scale="74" fitToHeight="0" orientation="landscape" r:id="rId1"/>
  <headerFooter>
    <oddFooter>&amp;C&amp;P - &amp;N</oddFooter>
  </headerFooter>
  <rowBreaks count="2" manualBreakCount="2">
    <brk id="47" max="16383" man="1"/>
    <brk id="316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D8" sqref="A1:D8"/>
    </sheetView>
  </sheetViews>
  <sheetFormatPr baseColWidth="10" defaultColWidth="8.81640625" defaultRowHeight="14.5" x14ac:dyDescent="0.35"/>
  <cols>
    <col min="1" max="1" width="20.7265625" customWidth="1"/>
    <col min="2" max="2" width="22.26953125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32" sqref="A32"/>
    </sheetView>
  </sheetViews>
  <sheetFormatPr baseColWidth="10"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Nadège</dc:creator>
  <cp:lastModifiedBy>Ann-Kathrin Klein</cp:lastModifiedBy>
  <cp:lastPrinted>2014-07-24T09:53:14Z</cp:lastPrinted>
  <dcterms:created xsi:type="dcterms:W3CDTF">2014-07-07T17:46:50Z</dcterms:created>
  <dcterms:modified xsi:type="dcterms:W3CDTF">2020-04-08T12:30:49Z</dcterms:modified>
</cp:coreProperties>
</file>